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9720" windowHeight="5775" activeTab="0"/>
  </bookViews>
  <sheets>
    <sheet name="dmod_cross_ref" sheetId="1" r:id="rId1"/>
  </sheets>
  <definedNames>
    <definedName name="HTML_CodePage" hidden="1">1252</definedName>
    <definedName name="HTML_Control" hidden="1">{"'dmod_cross_ref'!$A$3:$M$763"}</definedName>
    <definedName name="HTML_Description" hidden="1">""</definedName>
    <definedName name="HTML_Email" hidden="1">"Flipper69@flippers.net"</definedName>
    <definedName name="HTML_Header" hidden="1">"CH-47 Cross Reference List"</definedName>
    <definedName name="HTML_LastUpdate" hidden="1">"18-01-01"</definedName>
    <definedName name="HTML_LineAfter" hidden="1">FALSE</definedName>
    <definedName name="HTML_LineBefore" hidden="1">FALSE</definedName>
    <definedName name="HTML_Name" hidden="1">"Mark S. Morgan"</definedName>
    <definedName name="HTML_OBDlg2" hidden="1">TRUE</definedName>
    <definedName name="HTML_OBDlg4" hidden="1">TRUE</definedName>
    <definedName name="HTML_OS" hidden="1">0</definedName>
    <definedName name="HTML_PathFile" hidden="1">"C:\Web Pages\flipper\history\converted.htm"</definedName>
    <definedName name="HTML_Title" hidden="1">"Boeing CH47 helicopter cross reference."</definedName>
    <definedName name="TABLE" localSheetId="0">'dmod_cross_ref'!$A$1:$K$473</definedName>
  </definedNames>
  <calcPr fullCalcOnLoad="1"/>
</workbook>
</file>

<file path=xl/sharedStrings.xml><?xml version="1.0" encoding="utf-8"?>
<sst xmlns="http://schemas.openxmlformats.org/spreadsheetml/2006/main" count="4841" uniqueCount="3274">
  <si>
    <t>CH-47C, 67-18532, was assigned to the 213th Aviation Company (later to become A Company, 2nd Battalion, 501st Aviation Regiment, then A Company, 2nd Battalion, 52nd Aviation Regiment, Camp Humphreys, Korea) between September 1986 and December 1988.</t>
  </si>
  <si>
    <t>CH-47C, 67-18526, was assigned to the 213th Aviation Company (later to become A Company, 2nd Battalion, 501st Aviation Regiment, then A Company, 2nd Battalion, 52nd Aviation Regiment, Camp Humphreys, Korea) between September 1986 and December 1988. 67-18526 was inducted into the D model program and converted to 89-00159 on 4 June 1990. 89-00159 was test flown and accepted by the U. S. Army on 30 June 1990 at 4450.1 aircraft hours. On 1 August 1990, 89-00159 was assigned to B Company, 214th Aviation Regiment, Hawaii. In June 1999, 89-00159 was assigned to CCAD for OCM. Data from Historical Records. Aircraft hours as of November 1999.</t>
  </si>
  <si>
    <t>CH-47C, 67-18546, was assigned to the 213th Aviation Company (later to become A Company, 2nd Battalion, 501st Aviation Regiment, then A Company, 2nd Battalion, 52nd Aviation Regiment, Camp Humphreys, Korea) between September 1986 and December 1988. 67-18546 was inducted into the D model program in 1989 and converted into D model 89-00166 on 27 July 1990 at 4342.0 aircraft hours. 89-00166 was test flown and accepted  by the U.S. Army on 31 August 1990 at 4351.8 aircraft hours. 89-00166 was initially assigned to C Company, 228th Aviation Regiment - 'Sugarbears' (now B Company, 4th Battalion, 123rd Aviation Regiment) on or about 12 September 1990. 89-00166 is currently (28 December 2000) assigned to B Company, 4th Battalion, 123rd Aviation Regiment, Fort Wainwright, Alaska . Aircraft hours as of 2 March 2001.</t>
  </si>
  <si>
    <t>CH-47C, 67-18549, was assigned to the 213th Aviation Company (later to become A Company, 2nd Battalion, 501st Aviation Regiment, then A Company, 2nd Battalion, 52nd Aviation Regiment, Camp Humphreys, Korea) between September 1986 and December 1988.</t>
  </si>
  <si>
    <t>CH-47C, 68-15815, was assigned to the 213th Aviation Company (later to become A Company, 2nd Battalion, 501st Aviation Regiment, then A Company, 2nd Battalion, 52nd Aviation Regiment, Camp Humphreys, Korea) between September 1986 and December 1988. 89-00162 is currently (27 February 2000) assigned to F Company,158th Aviation Regiment, Kansas Army Reserve, Olathe, KS.</t>
  </si>
  <si>
    <t>CH-47C, 68-15822, was assigned to the 213th Aviation Company (later to become A Company, 2nd Battalion, 501st Aviation Regiment, then A Company, 2nd Battalion, 52nd Aviation Regiment, Camp Humphreys, Korea) between September 1986 and December 1988. 89-00154 is currently (27 February 2000) assigned to F Company,158th Aviation Regiment, Kansas Army Reserve, Olathe, KS.</t>
  </si>
  <si>
    <t>CH-47C, 68-15852, was assigned to the 213th Aviation Company (later to become A Company, 2nd Battalion, 501st Aviation Regiment, then A Company, 2nd Battalion, 52nd Aviation Regiment, Camp Humphreys, Korea) between September 1986 and December 1988. 68-15852 was inducted into the D model program and converted to 89-00157 on 21 May 1990. 89-00157 was test flown and accepted on 30 June 1990 at 4221.1 aircraft hours. On 2 August 1990, 89-00157 was assigned to B Company, 7th Battalion, 101st Aviation Regiment, Fort Campbell, Kentucky. In November 1999, 89-00157 was at CCAD for OCM. Data from Historical Records. Aircraft hours as of November 1999.</t>
  </si>
  <si>
    <t>CH-47C, 68-15860, was assigned to the 213th Aviation Company (later to become A Company, 2nd Battalion, 501st Aviation Regiment, then A Company, 2nd Battalion, 52nd Aviation Regiment, Camp Humphreys, Korea) between September 1986 and December 1988. 68-15860 was inducted and converted to D model 89-00156 on 15 May 1990. 89-00156 was test flown and accepted by the Army, at Boeing, at 3837.0 aircraft hours on 6 June 1990. 89-00156 is currently assigned to B Company, 214th Aviation Regiment, Hawaii.</t>
  </si>
  <si>
    <t>ALNG            F/131</t>
  </si>
  <si>
    <t>Special Ops     B/3/160</t>
  </si>
  <si>
    <t>USAREUR F/159</t>
  </si>
  <si>
    <t>USAREUR 2/502</t>
  </si>
  <si>
    <t>USARSO  B/1/228</t>
  </si>
  <si>
    <t>WAAR            A/5/159</t>
  </si>
  <si>
    <t>WANG            E/168</t>
  </si>
  <si>
    <t>Active Army     C/7/101</t>
  </si>
  <si>
    <t>92-00287</t>
  </si>
  <si>
    <t>4th, Accident: (Germany) Pegnitz</t>
  </si>
  <si>
    <t>67-18520, Boeing build number B-490, was a CH-47C helicopter. The U.S. Army acceptance date was 17 May 1968. 67-18520, was assigned to the 213th Aviation Company (later to become A Company, 2nd Battalion, 501st Aviation Regiment, then A Company, 2nd Battalion, 52nd Aviation Regiment, Camp Humphreys, Korea) between September 1986 and December 1988. 67-18520 accumulated 4,438.0 aircraft hours. 67-18520 was inducted into the D model program and converted to 89-00167 on 2 August 1990. Data from Historical Records. The last known location of 67-18520 was at Boeing during the conversion. Aircraft status: Converted to D model. 89-00167, Boeing D model kit number M3321, was a CH-47D helicopter. The U.S Army acceptance date was 31 August 1990. 89-00167 was test flown and accepted at 4444.9 aircraft hours. As of 2 March 2001, 89-00167 had accumulated 1,579.3 D model hours and 6,017.3 total aircraft hours. 89-00167 was a conversion from the original C model Chinook 67-18520. 89-00167 was inducted into the D model program and converted on 2 August 1990. 89-00167 was initially assigned to C Company - "Sugarbears", 228th Aviation Regiment on 13 January 1991. C Company, 228th Aviation Regiment was the former 242nd Assault Support Helicopter Company (ASHC) - "Muleskinners". When the 242nd ASHC was re-designated C Company 228th Aviation Regiment, the unit callsign was changed to the "Sugarbears". At some point in approximately 1994, C Company, 228th Aviation Regiment was re-designated B Company, 4th Battalion, 123rd Aviation Regiment. On 16 January 1991, at 4,506.7 aircraft hours, 89-00167 was disassembled for C5 air shipment to the Middle East Theater for Operation Desert Storm. On 23 February 1991, at 4,520.3 aircraft hours, 89-00167 was assigned to B Company, 2nd Battalion, 158th Aviation Regiment, Saudi Arabia. 89-00167 flew approximately 48.3 hours in support of Operation Desert Shield. 89-00167 was one of two C Company, 228th Aviation Regiment Chinook helicopters to deploy to Southwest Asia. 89-00172 was the other aircraft. On 22 March 1991, 89-00167 was re-deployed to Alaska. On or about 2 April 1991, 89-00167 was assigned to C Company, 228th Aviation Regiment. On 14 March 1997, at 5,444.1 aircraft hours, 89-00167 sustained severe damage to the aft pylon in an aircraft to aircraft ground handling accident. On 17 February 1998, at 5,544.4 aircraft hours, 89-00167 experienced a rotor overspeed. Data from Historical Records. The last known location of 89-00167 was B Company, 4th Battalion, 123rd Aviation Regiment, Fort Wainwright, Alaska. Aircraft status: Flyable.</t>
  </si>
  <si>
    <t>68-15825 was theTriple Hook prototype. 68-15825 was inducted and converted to D model 89-00172 on 11 September 1990 at 4651.0 aircraft hours. 89-00172 was test flown and accepted by the U.S. Army on 29 September 1990 at 4656.7 aircraft hours. 89-00172 was initially assigned to C Company, 228th Aviation Regiment - 'Sugarbears' (now B Company, 4th Battalion, 123rd Aviation Regiment). 89-00172 was disassembled for C5 air shipment to the Middle East Theater (Saudi Arabia) on 16 October 1990 at 4694.0 aircraft hours and assigned to B Company, 2nd Battalion, 158th Aviation Regiment on 23 February 1991 at 4706.1 aircraft hours. 89-00172 was one of three C Company, 228th Aviation Regiment Chinook helicopters to deploy to South West Asia. 89-00167 and 89-00176 were the other aircraft. 89-00172 was transferred to C Company, 228th Aviation Regiment on or about 5 May 1991 at approximately 4750.1 aircraft hours. 89-00172 is currently (28 December 2000) assigned to B Company, 4th Battalion, 123rd Aviation Regiment, Fort Wainwright, Alaska. Aircraft hours as of 2 March 2001.</t>
  </si>
  <si>
    <t>66-19138 was involved in the TAGS PROGRAM at the research facility for NASA in Ames, California, and known as NASA 737. 66-19138 was part of NASA's Variable-Stability Research Rotor Craft project. The NASA CH-47 was equipped with a fly by wire control system and three different flight computers. 66-19138 was inducted and converted to D model 89-00176 on 9 October 1990 at 1596.0 aircraft hours. 89-00176 was test flown and accepted by the U.S. Army on 30 October 1990 at 1601.3 aircraft hours. 89-00176 was initially assigned C Company, 228th Aviation Regiment - 'Sugarbears' (now B Company, 4th Battalion, 123rd Aviation Regiment) on 23 November 1990. 89-00176 was disassembled for C5 air shipment to the Middle East Theater (Saudi Arabia) on 16 January 1991 at 1634.5 aircraft hours. 89-00176 was transferred to B Company, 7th Battalion, 101st Aviation Regiment for operations in Saudi Arabia on 24 February 1991 at 1634.5 aircraft hours. 89-00176 was transferred to B Company, 8th Battalion, 101st Aviation Regiment on 17 March 1991 at 1670.0 aircraft hours. 89-00176 was transferred to C Company, 228th Aviation Regiment on or about 22 April 1991 at 1707.5 aircraft hours. 89-00176 was one of three C Company, 228th Aviation Regiment Chinook helicopters to deploy to Southwest Asia. 89-00167 and 89-00172 were the other aircraft. Data from Historical Records. 89-00176 is currently (28 December 2000) assigned to B Company, 4th Battalion, 123rd Aviation Regiment, Fort Wainwright, Alaska. Aircraft hours as of 2 March 2001.</t>
  </si>
  <si>
    <t>74-22274 was assigned to B Company - 'Innkeepers', 2nd Battalion, 501st Aviation Regiment (now B Company, 2nd Battalion, 52nd Aviation Regiment), Camp Humphreys, Korea, through about January 1990. 74-22274 was inducted into the D model program on 2 March 1990, completed on 21 January 1991 at 2997.0 aircraft hours. 90-00192 was test flown and accepted by the U. S. Army on 31 January 1991 at 3003.5 aircraft hours. 90-00192 was initially assigned to Fort Rucker on or about 5 February 1991 at approximately 3012.0 aircraft hours. 90-00192 was assigned to C Company, 228th Aviation Regiment - 'Sugarbears' (now B Company, 4th Battalion, 123rd Aviation Regiment) on or about 23 November 1991 at approximately 3598.0 aircraft hours. 90-00192 is currently (28 December 2000) assigned to B Company, 4th Battalion, 123rd Aviation Regiment, Fort Wainwright, Alaska. Aircraft hours as of 2 March 2001.</t>
  </si>
  <si>
    <t>243rd, Accident: (RVN) 31 May 1971</t>
  </si>
  <si>
    <t>A Co. 228th, Accident: (RVN) 12 November 1966</t>
  </si>
  <si>
    <t>85-24366 was initially assigned to Fort Lewis, Washington.</t>
  </si>
  <si>
    <t>CH-47C, 67-18500, was assigned to the 213th Aviation Company (later to become A Company, 2nd Battalion, 501st Aviation Regiment, then A Company, 2nd Battalion, 52nd Aviation Regiment, Camp Humphreys, Korea) between September 1986 and December 1988 and was crewed by Darin Ninness during this time period.</t>
  </si>
  <si>
    <t>CH-47C, 67-18503, was assigned to the 213th Aviation Company (later to become A Company, 2nd Battalion, 501st Aviation Regiment, then A Company, 2nd Battalion, 52nd Aviation Regiment, Camp Humphreys, Korea) between September 1986 and December 1988. 67-18503 was inducted and converted to D model 89-00170 on 27 August 1990 at 3480.0 aircraft hours. 89-00170 was test flown and accepted by the U.S. Army on 27 Spetember 1990 at 3487.5 aircraft hours. 89-00170 was initially assigned to C Company, 228th Aviation Regiment - 'Sugarbears' (now B Company, 4th Battalion, 123rd Aviation Regiment) Fort Wainwright, Alaska on or about 26 October 1990. 89-00170 is currently (28 December 2000) assigned to B Company, 4th Battalion, 123rd Aviation Regiment, Fort Wainwright, Alaska. Aircraft hours as of 2 March 2001.</t>
  </si>
  <si>
    <t>68-15995 was inducted into the D model program and converted to 88-00105 on 1 September 1989. 88-00105 was test flown and accepted by the U. S. Army on 11 December 1989 at 3700.2 aircraft hours. On 30 January 1990, 88-00105 was assigned to B Company, 2nd Battalion, 158th Aviation Regiment, Fort Hood, Texas. On 7 February 1990, 88-00105 was assigned to C Company, 1st Battalion, 228th Aviation Regiment, Fort Kobbe, Panama. In November 1999, 88-00105 was at CCAD for OCM. Data from Historical Records. Aircraft hours as of November 1999.</t>
  </si>
  <si>
    <t>Flight hours as of July 1972, prior to transfer to VNAF. Transferred to VNAF in approximately July 1972. Aircraft was captured by the North Vietnamese at the close of hostilities in South Vietnam. Status unknown.</t>
  </si>
  <si>
    <t>UNK</t>
  </si>
  <si>
    <t>66-00073 was the first operational landing at sea for the HMS Sydney by a Chinook (May 1967). The unit's LNO with his pathfinders were mistakenly left on the Australian Naval Vessel when it left port and set sail. The ship was 10 miles out at sea when the Chinook arrived to pick up its fellow Hillclimbers. The Australians awarded them a plaque for their achievement. Flight hours as of September 1970, prior to the transfer to the VNAF. 66-00073 was transferred to VNAF in September 1972. Aircraft was captured by the North Vietnamese at the close of hostilities in South Vietnam. Status unknown.</t>
  </si>
  <si>
    <t>Flight hours as of September 1970, prior to transfer to the VNAF. 247th VNAF, Combat: (RVN) Hit by enemy fire in bad weather.</t>
  </si>
  <si>
    <t>Aircraft hours as of November 1971, prior to transfer to the VNAF. Transferred to VNAF in November 1972. Aircraft was captured by the North Vietnamese at the close of hostilities in South Vietnam. Status unknown.</t>
  </si>
  <si>
    <t>Aircraft hours as of November 1972, prior to transfer to the VNAF. 247th VNAF, Combat: (RVN) Lost to North Vietnamese and or VC action at Da Nang and Phu Cat.</t>
  </si>
  <si>
    <t>Aircraft hours as of September 1970, prior to transfer to the VNAF. 237th VNAF, Combat: (RVN) Blew up on approach. Suspected sabotage.</t>
  </si>
  <si>
    <t>Aircraft hours as of May 1972, prior to transfer to VNAF. Transferred to VNAF in May 1972. Aircraft was captured by the North Vietnamese at the close of hostilities in South Vietnam. Status unknown.</t>
  </si>
  <si>
    <t>Aircraft hours as of December 1972, prior to transfer to the VNAF. 247th VNAF, Combat: (RVN) Lost to North Vietnamese and or VC action at Da Nang and Phu Cat.</t>
  </si>
  <si>
    <t>Aircraft hours as of August 1972, prior to transfer to the VNAF. Transferred to VNAF in August 1972. Aircraft was captured by the North Vietnamese at the close of hostilities in South Vietnam. Status unknown.</t>
  </si>
  <si>
    <t>C Model aircraft hours as of December 1975. 68-15838 was the first production E model.  68-15838 was assigned to the 205th Aviation Company, Mainz-Finthen, West Germany through approximately 1987. CH-47C 68-15838 almost became CH-47D 88-00084 (M3258). While in the production line she was selected to become the prototype YMH-47E and the tail number became 88-00267.</t>
  </si>
  <si>
    <t>70-15000, at some point, was assigned to Hawaii through about April 1990. Inducted into the D model program on 18 June 1990, then assigned to the Washington Army Reserve on or about 10 October 1991.</t>
  </si>
  <si>
    <t>81-23381 was first aircraft on contract DAAK50-80-C-0029. 81-23381 was initially assigned to Fort Eustis, Virginia as a training device in the 67U maintenance course. 81-23381 was at CCAD for maintenance in 2000. 81-23381 was modified for the installation of Lycoming T55-L-714a engines in August/September 2000.. 81-23381 was assigned to the Test Activity at Fort Rucker in 2000 as BearCat 3 aircraft. 81-23381 was on loan to NASA for high altitude drop testing of space vehicles in 2000 to 2001 at Edwards Air Force Base, California.</t>
  </si>
  <si>
    <t>A Co 228th Wildcat Arrived VN Sept 65 Transferred June 71 to 212th Avn Bn.</t>
  </si>
  <si>
    <t>B Co 228 Longhorn Arrived VN Sept 65 Departed June 71</t>
  </si>
  <si>
    <t>C Co 228th Crimson Tide Arrived VN Sept 65 Transferred Assets June 71 to 68th Avn Bn</t>
  </si>
  <si>
    <t>C Co Platex/Haulmark 159th ASHB Location: RVN, Fort Campbell, Kentucky.</t>
  </si>
  <si>
    <t>272nd ASHC Varsity, Location: formed at Fort Sill. Deployed to Vung Tau RVN,  101st Airborne Division Location: RVN July, 1968 - February, 1972 became B Company 'Varsity', 159th Aviation Battalion (ASH) at Fort Campbell, Kentucky.</t>
  </si>
  <si>
    <t>243rd ASHC Freight Train Location: RVN, Fort Lewis.</t>
  </si>
  <si>
    <t>242nd ASHC Muleskinner Location: RVN, Alaska In Alaska name changed to Sugarbears.</t>
  </si>
  <si>
    <t>213th ASHC Blackcats Location: RVN, ROK. Became A 2/50?, became A 2/52nd in ROK.</t>
  </si>
  <si>
    <t>271st ASHC Innkeepers Location: RVN, ROK. Became B 2/50?, Became B 2nd/52nd in ROK.</t>
  </si>
  <si>
    <t>1st Avn Det</t>
  </si>
  <si>
    <t>53rd Avn Det (ACH-47)</t>
  </si>
  <si>
    <t>132nd ASHC "Hercules" Location: Deployed from Ft Benning to RVN 23 May 68 - 8 Nov 71 Chu Lai RVN, Hunter Army Airfield - Savannah, Georgia, became B Company, 2nd Battalion, 159th Aviation Regiment, became B Company, 159th Aviation Regiment.</t>
  </si>
  <si>
    <t>147th ASHC Hillclimbers Locations: Deployed from Ft Benning to RVN 28 Nov 65 - 17 March 72 Vung Tau RVN, Hawaii.</t>
  </si>
  <si>
    <t>178th ASHC Boxcar Location: Deployed from Ft Benning to RVN 6 March 66 - 5 March 72 Chu Lai RVN, Fort Sill.</t>
  </si>
  <si>
    <t>179th ASHC Shrimpboats / Hooks, Location: Deployed from Ft Benning to RVN 25 June 66 - 23 Aug 71 Pleiku/Phubai Camp Holloway, Pleiku RVN, Fort Carson.</t>
  </si>
  <si>
    <t>180th ASHC Big Windy Location: Deployed from Ft Benning to RVN 10 Nov 66 - 29 March 73 Phu Hiep (01/72 Trans to 7/17) RVN, Swabisch Hall - West Germany.</t>
  </si>
  <si>
    <t>295th ASHC Cyclones Location: Former CH-54 unit in RVN/FRG, became CH-47 unit in late 76/77. Moved to Mannheim, FRG from Mainz-Finthen, FRG.</t>
  </si>
  <si>
    <t>196th ASHC Flippers Location: Deployed from Ft Sill to RVN 21 Jan 67 - 23 Dec 70 An Son RVN, Fort Bragg, North Carolina, became A Company, 2nd Battalion, 159th Aviation Regiment, became C Company, 159th Aviation Regiment, Fort Bragg, North Carolina.</t>
  </si>
  <si>
    <t>200 ASHC Pachyderms Location: Deployed from Ft Benning to RVN 15 Mar 67 - 1 July 68 Bear Cat RVN, became A/159th at Fort Campbell, Kentucky.</t>
  </si>
  <si>
    <t>203rd ASHC Wildcats Transferred to 11th Avn. Group Aug 71 - Dec 71 Location:     , former A Company, 228th ASHB.</t>
  </si>
  <si>
    <t>205th ASHC Geronimo Location: RVN, Mainz Finthen - West Germany.</t>
  </si>
  <si>
    <t>228th Battalion Winged Warriors Arrived VN 11 Sept 65 Departed 13 June 71</t>
  </si>
  <si>
    <t>241st VNAF</t>
  </si>
  <si>
    <t>539th TC (AGS)</t>
  </si>
  <si>
    <t>154th ASHC (Ft. Sill, Oklahoma)</t>
  </si>
  <si>
    <t>19th ASHC Det. (Ft. Sill)</t>
  </si>
  <si>
    <t>19th ASHC (Korea)</t>
  </si>
  <si>
    <t>68-16012, Boeing build number B-604, was a CH-47C helicopter. The U.S. Army acceptance date was 10 July 1969. 68-16012 accumulated 3,218.0 aircraft hours. 68-16012 was inducted into the D model program and converted to 89-00169 on 31 August 1990. The last known location of 68-16012 was at Boeing during the conversion. Aircraft status: Converted to D model. 89-00169, Boeing D model kit number M3323, was a CH-47D helicopter. The U.S. Army acceptance date was 14 September 1990. As of 2 March 2001, 89-00169 had accumulated 1,618.0 D model hours and 4,836.0 total aircraft hours. 89-00169 was a conversion from the original C model Chinook 68-16012. 89-00169 was inducted into the D model program and converted on 31 August 1990 at 3,218.0 aircraft hours. 89-00169 was test flown and accepted by the U.S. Army on 14 September 1990 at 3,224.5 aircraft hours. 89-00169 was initially assigned to C Company - "Sugarbears", 228th Aviation Regiment on 26 September 1990. C Company, 228th Aviation Regiment was the former 242nd Assault Support Helicopter Company (ASHC) - "Muleskinners". When the 242nd ASHC was re-designated C Company 228th Aviation Regiment, the unit callsign was changed to the "Sugarbears". At some point in approximately 1994, C Company, 228th Aviation Regiment was re-designated B Company, 4th Battalion, 123rd Aviation Regiment. As of 2 March 2001, the last known location of 89-00169 was at B Company - "Sugarbears", 4th Battalion, 123rd Aviation Regiment, Fort Wainwright, Alaska. Aircraft status: Flyable.</t>
  </si>
  <si>
    <t>67-18436 was inducted and converted into D model 87-00078 on 7 Jan 1988 at 3173.8 aircraft hours. 87-00078 was test flown and accepted on 31 Jan 1988 at 3181.6 aircraft hours. 87-00078 was delivered to B Company, 70th Transportation Battalion (Mannheim, West Germany) on 2 February 1988, for reassignment to the 205th Aviation Company - 'Geronimos' (Mainz-Finthen, West Germany) which was soon to become B Company, 6 Battalion, 158th Aviation Regiment. 87-00078 was delivered to the 205th Aviation Company on 5 April 1988. 87-00078 participated in Desert Shield/Desert Storm operations. Approximately September 1992, 87-00078 was transferred to B Company, 70th Transportation Battalion for preparation for overseas shipment to Fort Hood, Texas where a Dyncorp team prepared the aircraft for delivery to Fort Meade, Maryland. On 29 March 1993,  87-00078 arrived at the Port of Beaumont, Texas for re-assembly and transfer to Fort Meade, Maryland, at 3830.1 aircraft hours. On or about August 1993, 87-00078 was transferred to Fort Meade, Maryland. On 19 August 1993, 87-00078 underwent a thorough cleaning and Special Technical Inspection and Repair (STIR) for operations conducted in Desert Storm and transferred to Aviation Support Facility #85 at Fort Meade. 87-00078 was transferred to Corpus Christi Army Depot on 4 March 1997 for refurbishment (completed 22 July 97) and subsequently assigned to the Sugarbears - B Company, 4th Battalion, 123rd Aviation Regiment, Fort Wainwright, Alaska (formerly the 242nd Aviation Company), on 5 October 1997. Aircraft hours as of 2 March 2001.</t>
  </si>
  <si>
    <t>87-00102 was initially assigned to D Company, 502nd Aviation Regiment (USAREUR). 87-00102 is currently assigned to B Company, 4th Battalion, 123rd Aviation Regiment, Fort Wainwright, Alaska (7 December 2000). Aircraft hours as of 2 March 2001. 63-07911 was inducted into the D model program in 1987, and converted to CH-47D, 87-00102, on 15 June 1988. 87-00102 was test flown and accepted at 3951.2 aircraft hours on 25 July 1988. 87-00102 was prepared and shrinkwrapped for overseas shipment on 2 August 1988 and received by B Company, 70th Transportation Command on 9 September 1988. 87-00102 was transferred to D Company, 502nd Aviation Regiment on 13 September 1988. 87-00102 deployed to Operation Desert Shield/Storm on 23 December 1990 and was transferred to B Company, 6th Battalion, 158th Aviation Regiment (Days in Southwest Asia was 151 days (2 February 1991 - 1 July 1991), Flight time was 126.1 aircraft hours). 87-00102 was transferred to CCAD for On Condition Maintenance (OCM) on 26 October 1993. 87-00102 was assigned to B Company, 4th Battalion, 123rd Aviation Regiment, Fort Wainwright, Alaska on or about 22 December 1994.</t>
  </si>
  <si>
    <t>70-15027 was inducted and converted to D model 89-00168 on 13 August 1990 at 2436.0 aircraft hours. 89-00168 was test flown and accepted by the U.S. Army on 6 September 1990 at 2444.1 aircraft hours. 89-00168 was initially assigned to C Company, 228th Aviation Regiment - 'Sugarbears" (now B Company, 4th Battalion, 123rd Aviation Regiment), Fort Wainwright, Alaska, on or about 12 September 1990. 89-00168 is currently (28 December 2000) assigned to B Company, 4th Battalion, 123rd Aviation Regiment, Fort Wainwright, Alaska. Aircraft hours as of 2 March 2001.</t>
  </si>
  <si>
    <t>68-15821 was inducted and converted to D model 89-00171 on 7 September 1990 at 4170.0 aircraft hours. 89-00171 was test flown and accepted by the U.S Army on 28 September 1990 at 4177.0 aircraft hours. 89-00171 was initially assigned to C Company, 228th Aviation Regiment - "Sugarbears" (now B Company, 4th Battalion, 123rd Aviation Regiment). 89-00171 is currently (28 December 2000) assigned to B Company, 4th Battalion, 123rd Aviation Regiment, Fort Wainwright, Alaska. Aircraft hours as of 2 March 2001.</t>
  </si>
  <si>
    <t>67-18551 was inducted and converted to D model 89-00174 on 25 September 1990 at 3338.0 aircraft hours.  89-00174 was test flown and accepted by the U.S. Army on 26 October 1990 at 3344.6 aircraft hours. 89-00174 was initially assigned to C Company, 228th Aviation Regiment - 'Sugarbears' (now B Company, 4th Battalion, 123rd Aviation Regiment). 89-00174 is currently (28 December 2000) assigned to B Company, 4th Battalion, 123rd Aviation Regiment, Fort Wainwright, Alaska . Aircraft hours as of 2 March 2001.</t>
  </si>
  <si>
    <t>74-22271 was assigned to B Company 'InnKeepers', 2nd Battalion, 501st Aviation Regiment, (now B Company, 2nd Battalion, 52nd Aviation Regiment) Camp Humphreys, Korea, through about October 1989, then inducted into D Model program on 7 December 1989. 90-00181 was assigned to C Company, 228th Aviation Regiment - 'Sugarbears' (now B Company, 4th Battalion, 123rd Aviation Regiment) on or about 6 December 1990. 90-00181 is currently (28 December 2000) assigned to B Company, 4th Battalion, 123rd Aviation Regiment, Fort Wainwright, Alaska. Aircraft hours as of 2 March 2001.</t>
  </si>
  <si>
    <t>74-22272 was in Korea assigned to B Company - 'Innkeepers', 2nd Battalion, 501st Aviation Regiment (now B Company, 2nd Battalion, 52nd Aviation Regiment), Camp Humphreys, through about October 1989, then inducted into the D Model program on 14 December 1989, completed on 23 November 1990 at 2839.0 aircraft hours. 90-00182 was test flown and accepted by the U. S. Army on 30 November 1990 at 2847.6 aircraft hours. 90-00182 was initially assigned to C Company, 228th Aviation Regiment - 'Sugarbears' (now B Company, 4 Battalion, 123rd Aviation Regiment) on or about 7 December 1990. 90-00182 is currently (28 December 2000) assigned B Company, 4th Battalion, 123rd Aviation Regiment, Fort Wainwright, Alaska. Aircraft hours as of 2 March 2001.</t>
  </si>
  <si>
    <t>68-15816 was assigned to the Texas National Guard until about October 1989. Inducted into D model program on 21 December 1989, completed on 15 November 1990 at 4387.0 aircraft hours. 90-00183 was test flown and accepted by the U. S. Army on 30 November 1990 at 4391.5 aircraft hours. 90-00183 was initially assigned to C Company, 228th Aviation Regiment - 'Sugarbears' (now B Company, 4th Battalion, 123rd Aviation Regiment) on or about 12 July 1990. 90-00183 is currently (28 December 2000) assigned to B Company, 4th Battalion, 123rd Aviation Regiment, Fort Wainwright, Alaska. Aircraft hours as of 2 March 2001.</t>
  </si>
  <si>
    <t>67-18510 was assigned to B Company - 'Innkeepers', 2nd Battalion, 501st Aviation Regiment (now B Company, 2nd Battalion, 52nd Aviation Regiment), Camp Humphreys, Korea through about December 1989. Inducted into the D model program on 9 February 1990 and completed on 2 January 1991. 90-00189 was test flown and accepted by the U.S. Army on 30 January 1991. 90-00189 was initially assigned to Fort Rucker, Alabama, on or about 4 February 1991. 90-00189 was transferred to C Company, 228th Aviation Regiment - 'Sugarbears' (now B Company, 4th Battalion, 123rd Aviation Regiment) on or about 23 November 1991. 90-00189 is currently (28 December 2000) assigned to B Company, 4th Battalion, 123rd Aviation Regiment, Fort Wainwright, Alaska . Aircraft hours as of 2 March 2001.</t>
  </si>
  <si>
    <t>64-13159, at some point, was assigned to the 178th Assault Support Helicopter Company (ASHC) in the Republic of Vietnam (RVN) and remained there through December 1967. On 6 May 1966, 64-13159 was involved in an accident in which three passengers were killed, details unknown. On 14 May 1966, 64-13159, while enroute on a combat mission, received small arms fire in the bottom, damaging the structure. The aircraft was repaired in theater. On 1 June 1966, 64-13159, while on takeoff from a landing zone (LZ) on an air assault mission in a hot area, received small arms fire in the left side, damaging the structure. The aircraft was repaired in theater. On 10 July 1966, 64-13159 suffered a number one engine fuel control malfunction causing the RPM to surge violently. On 5 December 1966, 64-13159, at 533.0 aircraft hours, was enroute on a combat mission when it received small arms fire in the aft area, damaging the main rotor system. The aircraft was diverted prior to accomplishing the mission. The aircraft was repaired in theater. On 22 February 1967, 64-13159, at 639.0 aircraft hours, while on a sling load mission for artillery relocation and landing in the LZ, was struck by small arms fire in the forward area, damaging the main rotor system. The aircraft was repaired in theater. On 14 June 1967, 64-13159, at 906.0 aircraft hours, while in the pickup zone (PZ) on takeoff, was on a logistics support re-supply mission carrying a sling load, when it received small arms fire in the cockpit, damaging the structure. The aircraft was repaired in theater. On 2 August 1967, 64-13159, at 971.0 aircraft hours, while on takeoff from a PZ during a troop extraction from a hot area, received small arms fire in the bottom of the aircraft, damaging the structure. The aircraft was repaired in theater. On 19 August 1967, 64-13159, at 971.0 aircraft hours, while on a logistic support re-supply mission to a forward area and landing into an LZ, received small arms fire to the forward area, damaging the main rotor system. The aircraft was repaired in theater. In January 1968, 64-13159 was transferred to the 335th Transportation Company in the RVN. In April 1968, 64-13159 was transferred to the 147th Assault Support Helicopter Company (Hillclimbers) in the RVN. In December 1968, 64-13159 was transferred to AMMC in the RVN. In March 1969, 64-13159 was transferred to the 242nd Assault Support Helicopter Company (Muleskinners) in the RVN. In November 1969, 64-13159 was transferred to the 20th Transportation Company in the RVN. In November 1970, 64-13159 was transferred to the 605th Transportation Command in the RVN. In September 1971, 64-13159 was transferred to the AVSCOM Flight Detachment, 5th Army, in the RVN. In October 1971, 64-13159 was on bailment to Bell Helicopter, in the RVN. In December 1971, 64-13159 was transferred to ARADMAC for maintenance. From January 1972 through April 1972, 64-13159 was in transit from the RVN to the continental United States (CONUS). In May 1972, 64-13159 was transferred to the National Guard. In December 1972, 64-13159 was transferred to 92nd Aviation Company, 6th Army, Washington Army Reserve, Everett, Washington, where it remained at least through December 1975. At some point, 64-13159 was inducted into the D model program and converted to 86-01638. 86-01638 was initially assigned to Fort Lewis.</t>
  </si>
  <si>
    <t>64-13129, while assigned to an unknown unit, was involved in a forced landing incident without damage on 25 February 1966. Details unknown. 64-13129 was on bailment to Bell Helicopter, headquartered in Fort Worth, Texas, start date unknown through October 1966. In November 1966, 64-13129 was transferred to the Army Aviation Division, 6th Army, Test and Evaluation Command, headquartered at Dugway Proving Grounds, Utah. In June 1967, 65-13129 was assigned to the USARV Flight Detachment in the Republic of Vietnam (RVN). In August 1967, 64-13129 was on bailment to Bell Helicopter. In November 1967, 64-13129 was transferred to the 355th Aviation Company, 4th Army, Fort Sill, Oklahoma. In April 1968, 64-13129 was on bailment to Bell Helicopter. In May 1968, 64-13129 was transferred to the 355th Aviation Company, 4th Army, Fort Sill, Oklahoma. From June 1968 to September 1968, 64-13129 was in transit from the continental United States (CONUS) to the RVN. In November 1968, 64-13129 was transferred to the 147th Assault Support Helicopter Company (Hillclimbers) for deployment to the RVN. In April 1969, 64-13129 was transferred to the 242nd Assault Support Helicopter Company (Muleskinners). In September 1969, 64-13129 was transferred to the 20th Transportation Company in the RVN. In November 1969, 64-13129 was transferred to the New Cumberland Army Depot, 1st Army, Harrisburg, Pennsylvania, for maintenance. In August 1970, 64-13129 was transferred to the 79th Transportation Company, in the RVN. In September 1970, 64-13129 was transferred to B Company, 228th Assault Support Helicopter Battalion in the RVN. In July 1971, 64-13129 was transferred to the 362nd Aviation Detachment stationed at Phu Loi in the RVN. On 6 November 1971, 64-13129, at 2924.0 aircraft hours, was positioning over a load placed at the base of a tower. During the hookup, the three forward blades struck the top of the tower. In July 1972, 64-13129 was transferred to ARADMAC for maintenance. In August 1972, 64-13129 was transferred to the New Cumberland Army Depot for maintenance. In October 1974, 64-13129 was transferred to the National Guard (WQRSAA). In August 1975, 64-13129 was transferred to the New Cumberland Army Depot to await disposition, and remained there through at least December 1975. At some point, 64-13129 was inducted into the D model program and converted to 84-24162. 84-24162 was initially assigned to Fort Campbell, Kentucky.</t>
  </si>
  <si>
    <t>64-13128, at some point, was assigned to A Company, 228th Assault Support Helicopter Battalion in the Republic of Vietnam (RVN) and remained there through March 1967. In April 1967, 64-13128 was assigned to the Army Aviation Division, 6th Army, Test and Evaluation Command, headquartered at Dugway Proving Ground, Utah. In June 1967, 64-13128 was transferred to the U. S. Army Flight Detachment in the RVN. In August 1967, 64-13128 was on bailment to Bell Helicopter in the RVN. In September 1968, 64-13128 was transferred to the 147th Assault Support Helicopter Company (Hillclimbers) in the RVN. On 26 September 1968, 64-13128, at 1069 aircraft hours, was sling loading a 105 mm howitzer platform. As the aircraft started its descent, the front of the platform, for an unknown reason, struck the aircraft causing damage to the left fuel cell skin. On 6 January 1969, 64-13128 was damaged in combat in support of the 12th Combat Aviation Group while conducting a Command and Control mission (details unknown). The helicopter was recovered. On 5 September 1969, 64-13128, while conducting a Command and Control mission in support of the 12th Combat Aviation Group, received .50 to 20 mm fire. The helicopter was recovered. In June 1969, 64-13128 was transferred to the 205th Assault Support Helicopter Company (Geronimos), stationed at Phu Loi in the RVN. On 3 November 1969, 64-13128, at 2032 aircraft hours, was lost due to accident in the RVN. At approximately 1040 hours, just after completing refueling, aircraft picked up an external sling load plus 6 passengers and internal hot rations. Shortly after takeoff the aircraft commander made an instrument check and noted all instruments in the green and fuel quantity of 3500 pounds. Upon reaching the vicinity of the landing zone (LZ), the aircraft commander called the receiving unit and asked if they could spot him. The radio operator on the ground replied that he had negative sighting. Smoke was thrown on three separate occasions. The crew of 64-13128 spotted the third smoke thrown, off to the east. The LZ was a dirt road, which ran generally from northwest to southeast. The aircraft turned final on a heading of 29 degrees and started an approach. A pre-landing check showed all instruments reading in the green. As the approach was continued, the crew chief announced the load was one hundred feet off the trees. At this time the aircraft commander noted the rpm starting to decay, and tried to correct this by pushing maximum aircraft beep. There were no visible results so the aircraft commander told the pilot to make a go-around. The crew members in the front of the aircraft then heard a change in the noise level from the forward transmission. The sound was described as being the same as when the aircraft is shut down. The rotor rpm continued to decay and the aircraft commander ordered the crewchief to release the sling load. The crewchief responded by pressing the release button on his winch/hoist control grip. The crewchief stated the hook was slow to open but the load did leave the aircraft at an altitude of 30 to 40 feet from the ground. The aircraft commander did not hear a verbal response from the crewchief when he ordered the load dropped and so before taking control of the aircraft he turned on the emergency cargo release switch. At the same time the flight engineer, who was acting as right door gunner, heard a "popping" sound coming from the number two engine closely followed by a puff of blue smoke from the exhaust cone. At this time it was apparent to the aircraft commander that a crash landing was inevitable. He therefore attempted to zero out forward airspeed and settle vertically onto the road. He then instructed the pilot to pull both engine condition levers to stop in order to avoid a fire on impact. The aircraft was vibrating to such an extent the pilot was unable to do so at this time. The aircraft hit hard in the middle of the road and in a level attitude. It then bounced 3 to 5 feet into the air and started to veer to the right and assume a nose low attitude. The aircraft commander applied left aft cyclic in order to keep the ship in a level attitude, but the controls were jerked from his hands. The pilot was able at this time to pull the engine condition levers to stop. The aircraft hit the ground again at which time the aft pylon separated and one aft rotor blade cut through the cabin. One person, a passenger was killed. From Roger Knueve: My journal has tail number 64-13128 crashing on Nov. 3, 1969.  It lost power on landing and hit hard.  One of the rear rotor blades sliced into the cabin. The drive shaft was sheared and ended up twisting around in the cabin. The crew got out with minor injuries to the FE and gunner. One passenger was killed by the driveshaft. During recovery the aircraft broke apart.</t>
  </si>
  <si>
    <t>64-13123, on 10 October 1965, while on a logistics support air land resupply mission, was struck by small arms fire in the left side, damaging the structure. Unit of assignment is unknown. The aircraft was repaired in theater. 64-13123 was on bailment to Bell Helicopter, headquartered in Fort Worth, Texas, start date unknown through October 1966. On 23 September 1966, 64-13123, while conducting sling load operations, experienced an engine failure. When the number 1 engine failed, the crew attempted to release the load. The cargo hook failed to open using either normal or emergency release procedures. The aircraft crashed landed in a rice paddy. Three passengers were killed in the accident. In November 1966, 64-13123 was transferred to the Army Aviation Division, 6th Army, Test and Evaluation Command, headquartered at Dugway Proving Ground Utah. In January 1967, 64-13123 was transferred to ARADMAC, 4th Army, for maintenance. In June 1968, 64-13123 was transferred to the 355th Aviation Company, 4th Army, Fort Sill, Oklahoma. In July 1968, 64-13123 was transferred to the 147th Assault Support Helicopter Company (Hillclimbers) for deployment to the Republic of Vietnam (RVN). In April 1969, 64-13123 was transferred to the 605th Transportation Company in the RVN. In September 1969, 64-13123 was transferred to the 242nd Assault Support Helicopter Company (Muleskinners) in the RVN. In January 1970, 64-13123 was transferred to the 20th Transportation Company in the RVN. In February 1970, 64-13123 was transferred to the 520th Transportation Battalion, 34th Group, in the RVN. In March 1970, 64-13123 was transferred to the New Cumberland Army Depot, 1st Army, Harrisburg, Pennsylvania, for maintenance. In November 1970, 64-13123 was transferred to the 166th Transportation Company in the RVN. In January 1971, 64-13123 was transferred to the 330th Transportation Company in the RVN. In January 1972, 64-13123 was transferred to the 166th Transportation Company in the RVN. In July 1972, 64-13123 was transferred to ARADMAC for maintenance. In August 1972, 64-13123 was transferred to the New Cumberland Army Depot for maintenance. In July 1973, 64-13123 was transferred to the National Guard (WQUKAA). In October 1975, 64-13123 was transferred to AVSCOM and on loan to the Langley Research Center in support of NASA, where it remained at least through December 1975. At some point 64-13123 was inducted into the D model program and converted to 84-24168. 84-24168 was initially assigned to and is currently (8 October 1999) with B Company, 159th Aviation Regiment (Hercules), 18th Aviation Brigade, 18th Airborne Corps, Forces Command (FORSCOM) in Savannah, Georgia. 84-24168 flew 104.2 combat hours while assigned to B Company, 159th Aviation Regiment during Desert Storm.</t>
  </si>
  <si>
    <t>64-13108, on 10 October 1965, while on a mission in support of sling load relocation of artillery, was struck by small arms fire in the left side, damaging the fuel system and structure. The aircraft was repaired in theater. Unit of assignment is unknown. 64-13108 was on bailment to Bell Helicopter, headquartered in Fort Worth Texas, from an unknown start date through October 1966. In November 1966, 64-13108 was transferred to the Army Aviation Division, 6th Army, Test and Evaluation Command, headquartered at Dugway Proving Ground, Utah. In September 1967, 64-13108 was transferred to the 388th Transportation Company in the Republic of Vietnam (RVN). On 21 January 1968, 64-13108, at 1102 aircraft hours, during a combat mission, was struck by small arms fire in the passenger cargo section, damaging the fuel system. The aircraft was repaired in theater. In March 1968, 64-13108 was transferred to the 147th Assault Support Helicopter Company (Hillclimbers) in the RVN. In November 1968, 64-13108 was transferred to the 520th Transportation Battalion, 34th Group, in the RVN. In December 1968, 64-13108 was transferred to the 205th Assault Support Helicopter Company (Geronimos), in the RVN. On 9 May 1970, 64-13108, while parked on the ground in an unprotected location, was damaged by a rocket. The helicopter was recovered. In November 1970, 64-13108 was transferred to the 166th Transportation Company, in the RVN. In December 1970, 64-13108 was transferred to the New Cumberland Army Depot, 1st Army, Harrisburg, Pennsylvania, for maintenance. In January 1972, 64-13108 was transferred to the 154th Aviation Company, 5th Army, Fort Sill, Oklahoma. In August 1972, 64-13108 was transferred to the 178th Aviation Company, 5th Army, Fort Sill, Oklahoma. In April 1973, 64-13108 was transferred to the 190th Aviation Company, 6th Army, Kansas Army Reserve, Olathe, Kansas. In February 1975, 64-13108 was transferred to the New Cumberland Army Depot for maintenance, storage, and awaiting disposition through at least December 1975. At some point, 64-13108 was inducted into the D model program and converted to 83-24125. 83-24125 was initially assigned to Fort Campbell, Kentucky.</t>
  </si>
  <si>
    <t>82-23766 is currently (24 November 1999) assigned to CCAD undergoing overhaul. 82-23766 was inducted into the D model program on 1 May 1983 and test flown and accepted on 7 July 1983. 82-23766 was initially assigned to B Company, 159th Aviation Battalion (subsequently B Company, 7th Battalion, 101st Aviation Regiment) on 19 November 1987, at Fort Campbell, Kentucky. Transferred to AASF #2, Pendleton, Oregon on 6 June 1996. Data from Historical Records. Aircraft hours as of November 1999.</t>
  </si>
  <si>
    <t>*  81-23387 is currently (24 November 1999) at CCAD undergoing overhaul. 81-23387 was inducted into the D model program on 12 December 1982 and test flown and accepted on 12 March 1983 at 4255.0 aircraft hours. 81-23387 was initially assigned to C Company, 159th Aviation Battalion on 4 April 1983, transferred to A Company, 159th Aviation Battalion (subsequently became A Company, 7 Battalion, 101st Aviation Regiment) on 16 January 1985, at Fort Campbell, Kentucky. Data from Historical Records. Aircraft hours as November 1999.</t>
  </si>
  <si>
    <t>85-24322 was initially assigned to C Company, 159th Aviation Regiment, Fort Bragg, North Carolina. First aircraft on contract DAAJ09-85-C-A005. 65-07983 was inducted into the D model program and converted to 85-24322 on 2 October 1985. 85-24322 was test flown and accepted on 7 December 1985 at 3456.3 aircraft hours. 85-24322 was initially assigned to the 196th Aviation Company on 9 December 1985. 85-24322 was at CCAD for OCM in November 1999. Data from Historical Records. Aircraft hours as of November 1999.</t>
  </si>
  <si>
    <t>85-24327 was initially assigned to Fort Campbell, Kentucky. 66-19026 was inducted into the D model program on 29 October 1985 and converted to 85-24327. 85-24327 was test flown and accepted by the U. S. Army at 4304.6 aircraft hours. 85-24327 was initially assigned to B Company, 159th Aviation Regiment, Fort Campbell, Kentucky, on 26 June 1986. On 19 October 1988, 85-24337 was assigned to C Company, 7th Battalion, 101st Aviation Regiment. On 21 March 1997, 85-24327 was assigned to A Company, 7th Battalion, 101st Aviation Regiment. 85-24327 was at CCAD for OCM in November 1999. Data from Historical Records. Aircraft hours as of November 1999.</t>
  </si>
  <si>
    <t>85-24330 was initially assigned to the 196th Aviation Company, Fort Bragg, North Carolina, on 31 January 1986, later to become C Company, 159th Aviation Regiment.In November 1999, 85-24330 was at CCAD for OCM. Data from Historical Records. Aircraft hours as of November 1999.</t>
  </si>
  <si>
    <t>66-00089 was originally assigned to the 196th Aviation Company (Flippers) when that unit was deployed to Vietnam in May 1967. 66-00089 was inducted into the D model program and converted to 85-24347 on 12 May 1986. 85-24347 was test flown and accepted by the U. S. Army on 27 May 1986 at 3164.8 aircraft hours. On 15 June 1986, 85-24347 was initially assigned to A Company, 159th Aviation Battalion, Fort Campbell, Kentucky, later to become A Company, 7th Battalion, 101st Aviation Regiment. 85-24347 was at CCAD for OCM in November 1999. Data from Historical Records. Aircraft hours as of November 1999.</t>
  </si>
  <si>
    <t>68-15843 was inducted into the D model program and converted to 85-24352 on 8 May 1986. 85-24352 was initially assigned to the 243rd Aviation Company, Fort Lewis, Washington on 3 July 1986. 85-24352 was assigned to C Company, 214th, Fort Lewis, Washington on 15 September 1987. 85-24352 was at CCAD for OCM in November 1999. Data from Historical Records. Aircraft hours as of November 1999.</t>
  </si>
  <si>
    <t>68-25844 was assigned to the California National Guard through about March 91. Inducted into the D model program on 7 May 1991, then assigned to the Pennsylvania National Guard on or about 29 April 1992.</t>
  </si>
  <si>
    <t>85-24355 was assigned to the 243rd Aviation Company on 10 July 1986. On 6 October 1987, 85-24355 was assigned to C Company, 214th Aviation Regiment. In November 1999, 85-24355 was at CCAD for OCM. Data from Historical Records. Aircraft hours as of November 1999.</t>
  </si>
  <si>
    <t>64-13155 was inducted into the D model program and converted to 86-01663 on 29 April 1987. 86-01663 was test flown and accepted by the U. S. Army at 3982.9 aircraft hours. On 16 September 1987, 86-01663 was initially assigned B Company, 2nd Battalion, 159th Aviation Regiment. On 7 June 1996, 86-01663 was assigned to A Company, 7th Battalion, 101st Aviation Regiment. 86-01663 was at CCAD for OCM. Data from Historical Records. Aircraft hours as of November 1999.</t>
  </si>
  <si>
    <t>62-02117 was inducted into the D model program and converted to 87-00076 on 17 December 1987. 87-00076 was test flown and accepted by the U. S. Army on 23 December 1987 at 4653.8 aircraft hours. On 17 March 1988, 87-00076 was initially assigned to the 205th Aviation Company 'Geronimos', later to become B Company, 6th Battalion, 158th Aviation Regiment, Mainz-Finthen, USAREUR, West Germany. On 20 November 1990, 87-00076 was assigned to A Company, 5th Battalion, 159th Aviation Regiment, at 5014.9 aircraft hours. On 3 September 1991, 87-00076 was assigned to D Company, 502nd Aviation Regiment, at 5163.8 aircraft hours. On 29 March 1993, 87-00076 was assigned to A Company, 7th Battalion, 101st Aviation Regiment. In November 1999, 87-00076 was at CCAD for OCM. Data from Historical Records. Aircraft hours as of November 1999.</t>
  </si>
  <si>
    <t>63-07902 was converted to D model 87-00090. 87-00090 was test flown and accepted by the U. S. Army on 29 April 1988 at 3079.5 aircraft hours.On 11 June 1988, 87-00090 was initially assigned to A Company, 5th Battalion, 159th Aviation Regiment (USAREUR). On 6 November 1992, 87-00090 was assigned to B Company, 7th Battalion, 101st Aviation Regiment, Fort Campbell, Kentucky. In November 1999, 87-00090 was at CCAD for OCM. Data from Historical Records. Aircraft hours as of November 1999.</t>
  </si>
  <si>
    <t>69-17114 was inducted into the D model program and converted to 88-00108 on 16 September 1989. 88-00108 was test flown and accepted by the U. S. Army at 3243.1 aircraft hours. On 30 January 1990, 88-00108 was assigned to B Company, 2nd Battalion, 158th Aviation Regiment, Fort Hood, Texas. On 7 February 1990, 88-00108 was assigned to C Company, 1st Battalion, 228th Aviation Regiment, Fort Kobbe, Panama. In November 1999, 88-00108 was at CCAD for OCM. Data from Historical Records. Aircraft hours as of November 1999.</t>
  </si>
  <si>
    <t>70-15008 was inducted into the D model program and converted to 89-00132 on 19 November 1989. 89-00132 was test flown and accepted by the U. S. Army on 22 December 1989 at 3167.5 aircraft hours. On 31 January 1990, 89-00132 was assigned to B Company, 2nd Battalion, 159th Aviation Regiment, Fort Hood, Texas. On 8 February 1990, 89-00132 was assigned to the Airborne Electronics Research Activity, Lakehurst, New Jersey. On 26 February 1990, 89-00132 was assigned to C Company, 1st Battalion, 228th Aviation Regiment, Fort Kobbe, Panama, at 3196.1 aircraft hours. In November 1999, 89-00132 was at CCAD for OCM. Data from Historical Records. Aircraft hours as of November 1999.</t>
  </si>
  <si>
    <t>70-15002 was inducted into the D model program and converted to 89-00149. 89-00149 was test flown and accepted by the U. S. Army on 8 May 1990. On 19 May 1990, 89-00149 was assigned to B Company, 214th Aviation Regiment, Hawaii. 89-00149 went to CCAD in June 1999 for On Condition Maintenance (OCM). Picked up by owning unit, B Company, 214th Aviation Regiment, Hawaii, on 2 October 2000. 89-00149 proceeded to conduct operations at the Joint Readiness Training Center (JRTC). During redeployment to Hawaii via ship, 89-00149 landed at Beaumont, Texas, to await upload on a ship. During engine shutdown, an aft rotor blade struck the fuselage due to a missing aft fixed droop stop. This event occured 47 hours out of OCM. Data from Historical Records. Aircraft hours as of November 1999.</t>
  </si>
  <si>
    <t>70-15005 was inducted into the D model program and converted to 89-00150 on 4 April 1990. 89-00150 was test flown and accepted by the U. S. Army on 30 April 1990 at 3166.5 aircraft hours. On 28 May 1990, 89-00150 was assigned to B Company, 214th Aviation Regiment, Hawaii. 89-00150 went to CCAD in June 1999. Data from Historical Records. Aircraft hours as of November 1999.</t>
  </si>
  <si>
    <t>76-22684 was inducted into the D model program and converted to 89-00152 on 18 April 1990. 89-00152 was test flown and accepted by the U. S. Army on 30 May 1990 at 1994.1 aircraft hours. On 12 June 1990, 89-00152 was assigned to B Company, 214th Aviation Regiment, Hawaii. 89-00152 was assigned to CCAD in June 1999. Data from Historical Records. Aircraft hours as of November 1999.</t>
  </si>
  <si>
    <t>Unit Historical Notes:</t>
  </si>
  <si>
    <t>154th ASHC Location: Fort Sill, Oklahoma, became 178th post RVN.</t>
  </si>
  <si>
    <t>177th ASHC Location: Fort Benning, Georgia, became 213th and sent to ROK post RVN.</t>
  </si>
  <si>
    <t>68th ASHC Location:    , former C Company, 228th ASHC.</t>
  </si>
  <si>
    <t>362nd ASHC Location:  RVN, former B Company, 228th ASHB.</t>
  </si>
  <si>
    <t>AE520</t>
  </si>
  <si>
    <t>H91</t>
  </si>
  <si>
    <t>H92</t>
  </si>
  <si>
    <t>H93</t>
  </si>
  <si>
    <t>B-800</t>
  </si>
  <si>
    <t>B-801</t>
  </si>
  <si>
    <t>B-802</t>
  </si>
  <si>
    <t>B-797</t>
  </si>
  <si>
    <t>B-798</t>
  </si>
  <si>
    <t>H91, an Argentian Air Force Chinook, was a Model BV-308 helicopter. H91's construction number was CG-071. Current aircraft status unknown.</t>
  </si>
  <si>
    <t>H93, an Argentian Air Force Chinook, was a Model BV-308 helicopter. H93's construction number was CG-073. Current aircraft staus unknown.</t>
  </si>
  <si>
    <t>H92, an Argentian Air Force Chinook, was a Model BV-308 helicopter. H92's construction number was CG-072. H92 was attritted, details unknown.</t>
  </si>
  <si>
    <t>AE520, an Argentian Army Chinook, was a Model BV-309 helicopter. AE520's construction number was CG-101. AE520 was attritted, details unknown.</t>
  </si>
  <si>
    <t>AE521, an Argentina Chinook, was a Model BV-309 helicopter. AE521 was Boeing build number B-798. AE521's construction number was CG-102. AE521 had a delivery date of 3 August 1978. The administrative strike date was 30 June 1982. AE521 accummulated 402.0 hours before being shotdown in the Falkland Islands War on 21 May 1982. Combat Loss: Fuerza Aerea Argentina (FAA) CH-47 shotdown during the Falkland Islands War by a British Royal Navy (RN) Fleet Air Arm (FAA) Hawker Sea Harrier FRS.1 aircraft using a 30 mm canon.</t>
  </si>
  <si>
    <t>62-02128 was assigned to the 147th Assault Helicopter Support Company (Hillclimbers) in the Republic of Vietnam (RVN) through April 1967. On 20 July 1966, while enroute on a combat mission, 62-02128 was struck in the bottom by small arms fire, damaging the structure. The aircraft was repaired in theater. On 5 August 1966, while enroute on a combat mission, 62-02128 was struck by small arms fire in the bottom, damaging the structure. The aircraft was repaired in theater. On 30 September 1966, while enroute on a close air support mission, 62-02128 was struck in the right side by small arms fire, damaging the fuel system and structure. The aircraft was repaired in theater. In May 1967, 62-02128 was transferred to the 1st Army for maintenance at New Cumberland Army Depot, Harrisburg, Pennsylvania. In November 1967, 62-02128 was transferred to Fort Eustis, Virginia, for use in the 67U technical school for aircraft mechanics. In August 1972, 62-02128 was transferred to 1st Army, for maintenance at New Cumberland Army Depot. In June 1973, 62-02128 was transferred to the National Guard (WP6QAA), where it remained through at least December 1975. At some point, 62-02128 was in storage at Davis Monthan through about May 1992. 62-02128 was inducted into the D model program on 7 July 1992, converted to 92-00296, and then assigned to the Georgia National Guard on or about 10 September 1993.</t>
  </si>
  <si>
    <t>* B Company, 159th Aviation Regiment. Initially, after conversion, delivered to CCAD for modifications, then to Special Operations Task Force 160 at Fort Campbell, Kentucky. (then designated as A Company, 159th Aviation Battalion for security reasons until 1985, then E Company, Task Force 160)  Hard points located under the nose are for mounting the Forward Looking Infrared (FLIR) pod characteristic of Special Operations aircraft. 21 April 1985, Accident (Honduras): While the pilot was awaiting taxi clearance into POL (Hot Refuel) parking with the engines at flight idle, 100 percent rotor RPM, thrust at ground detent (Normal operating range for ground taxi) the crew heard a loud bang followed by two lesser banging noises. The first loud bang preceded a momentary flash fire that came out the aircraft ramp area. The aircraft's rotor system dephased allowing the forward and aft rotor blades to strike one another, resulting in the forward pylon separating from the aircraft and to come to rest to the left of the aircraft. The aft pylon collapsed to the left, over and onto the number 1 engine. There was major damage done to the aircraft. The was no fire, other than the initial flash fire. All 8 occupants exited the aircraft. 2 passengers required assistance and all 8 subsequently were taken to hospital. All occupants were treated for major bruises and released with 1 passenger being evacuated to hospital for further x-rays and treatment for back injuries. Aircraft was sent to CCAD for repair at 2949.3 aircraft hours. During the repairs the upper halves of CH-47C fuel pods were spliced to the undamaged lower halves of the composite fuel pods giving 82-23777 it's unique appearance. Repairs were completed on 3 June 1992, at 2949.3 aircraft hours, and the aircraft was transferred to then B Company, 2nd Battalion, 159th Aviation Regiment (Hunter Army Airfield, Georgia) on 10 May 1993, as a replacement for 84-24177. 66-19072 was inducted into the D model program on 28 October 1983 and converted to 82-23777. 82-23777 was test flown and accepted at 2752.2 aircraft hours on 16 December 1983. 82-23777 was at CCAD for OCM in November 1999. Data from Historical Records. Aircraft hours as of November 1999.</t>
  </si>
  <si>
    <t>* B Company, 159th Aviation Regiment. Flew 114.0 combat hours during Desert Storm. 66-16020 was inducted into the D model program and converted to 84-24187 on 27 September 1985. 84-24187 was test flown and accepted by the U. S. Army on 5 December 1985 at 2240.2 aircraft hours. 84-24187 was assigned to the 132nd Aviation Company on 18 March 1986. 84-24187 was at CCAD for OCM in November 1999. Aircraft hours as of November 1999.</t>
  </si>
  <si>
    <t>* B Company, 159th Aviation Regiment, Hunter Army Airfield, Savannah, Georgia. In October 1985, 84-24179 was initially assigned to the 132nd Aviation Company, later to become B Company, 159th Aviation Regiment. Flew 129.2 combat hours during Desert Storm. 70-15006 was inducted into the D model program on 3 July 84 and converted to 84-24179. 84-24179 was test flown and accepted on 26 October 1985 at 1896.9 aircraft hours. 84-24179 was at CCAD for OCM in November 1999. Data from Historical Records. Aircraft hours as of November 1999.</t>
  </si>
  <si>
    <t>83-24102 was first aircraft on contract DAAK50-83-C-0003. 83-24102 was initially assigned to B Company, 159th Aviation Regiment, Fort Campbell, Kentucky, through 1984. 83-24102 was at CCAD for OCM in November 1999. Data from Historical Records. Aircraft hours as of November 1999.</t>
  </si>
  <si>
    <t>Converted Royal Air Force (RAF) HCMK1 (C Model) aircraft to U. S. Army aircraft on contract #8DGA1. C Model hours as of 31 December 1990.</t>
  </si>
  <si>
    <t>AE521</t>
  </si>
  <si>
    <t>64-13142, at some point, was assigned to the 178th Assault Support Helicopter Company (ASHC) where it remained through February 1968. On 1 May 1966, 64-13142 was involved in an accident, details unknown. On 27 May 1967, 64-13142, at 604.0 aircraft hours, while in the landing zone (LZ) during a logistics support re-supply mission to a forward area, received ground fire to the left side, damaging the structure. The aircraft was repaired in theater. On 28 May 1967, 64-13142, at 604.0 aircraft hours, received small arms fire in the left side, damaging the structure. The aircraft was repaired in theater. On 7 October 1967, 64-13142, at 904.0 aircraft hours, while in the LZ on takeoff during a logistics support re-supply mission to a forward area, received small arms fire in the left side, damaging the structure. The aircraft was repaired in theater. On 8 January 1968, 64-13142, at 1068.0 aircraft hours, while enroute on a logistics support re-supply mission, received small arms fire in the passenger cargo section. In March 1968, 64-13142 was transferred to the New Cumberland Army Depot, 1st Army, Harrisburg, Pennsylvania, for maintenance. In September 1968, 64-13142 was transferred to the 147th Assault Support Helicopter Company (Hillclimbers) in the Republic of Vietnam (RVN). In August 1969, 64-13142 was transferred to the 242nd Assault Support Helicopter Company (Muleskinners) in the RVN.  On 2 November 1969, 64-13142, at 2065.0 aircraft hours, while enroute on a logistics support re-supply mission, received small arms fire in the right side, damaging the hydraulics system. The aircraft made a precautionary landing, was repaired, took off, and completed the mission. In October 1970, 64-13142 was transferred to the 20th Transportation Company in the RVN. In November 1970, 64-13142 was transferred to the 605th Transportation Company in the RVN. In February 1971, 64-13142 was transferred to the 243rd Assault Support Helicopter Company in the RVN. In July 1971, 64-13142 was transferred to A Company, 228th Assault Support Helicopter Battalion in the RVN. In October 1971, 64-13142 was transferred to the 203rd Aviation Company in the RVN. In November 1971, 64-13142 was on bailment to Bell Helicopter, in the RVN. In December 1971, 64-13142 was transferred to ARADMAC for maintenance. From January 1972 through June 197264-13142 was intransit from the RVN to the continental United States (CONUS). In July 1972, 64-13142 was transferred to the New Cumberland Army Depot, 1st Army, Harrisburg, Pennsylvania, for maintenance. In July 1973, 64-13142 was transferred to the 92nd Aviation Company, 6th Army, Washington Army Reserve, Everett, Washington, where it remained through at least December 1972. At some point, 64-13142 was inducted into the D model program and converted in 86-01662. 86-01662 was initially assigned to Fort Hood, Texas.</t>
  </si>
  <si>
    <t>65-07980, at some point, was assigned to the 179th Aviation Company in the Republic of Vietnam (RVN) and remained there through February 1968. On 29 October 1966, 65-07980, at 273.0 aircraft hours, was on a mission to evacuate 30 wounded personnel. An attempt was made to use hoist and basket. One pulley failed to operate. Pilot put aircraft into extremely confined area due to a tense situation. Crew Chief directed move to the right instead of the left. Aft rotor hit tree limbs. Pilot was aware blades were hitting branches. All 30 wounded personnel were evacuated. Pilots were recommended for Distinguished Flying Cross (DFC). On 16 July 1967, 65-07980, at 862.0 aircraft hours, while in a landing zone (LZ) during a combat mission, received small arms fire in the aft area, damaging the structure. The aircraft was repaired in theater. In March 1968, 65-07980 was transferred to AMMC in the RVN. In May 1968, 65-07980 was transferred to the 147th Assault Support Helicopter Company (ASHC) (Hillclimbers) in the RVN. On 13 July 1968, 65-07980, at 1342.0 aircraft hours, while on a logistics support re-supply mission, received small arms fire in the passenger cargo section. The aircraft was repaired in theater. On 20 August 1968, 65-07980, at 1413.0 aircraft hours, while on a logistics support re-supply mission, received small arms fire in the right side. The aircraft was repaired in theater. On 3 September 1968, 65-07980, at 1515.0 aircraft hours, was resting on a slope. The utility hydraulics system failed and both engines shut off. The engines could not be restarted. There was possible damage to the vertical shaft with other damage possible. On 25 September 1968, 65-07980, at 1515.0 aircraft hours, while on a logistics support re-supply mission, received small arms fire in the forward area system, damaging the main rotor system. The aircraft was repaired in theater. On 6 October 1968, 65-07980, at 1604.0 aircraft hours, while landing to pick up a sling load, the number 2 engine came off line and number 1 had negative response. The rotor RPM dropped to 250. The aircraft hit on the forward landing gear resulting in incident damage. On 29 October 1968, 65-07980, at 1604.0 aircraft hours, while on a combat mission, the number 1 engine failed on takeoff. The aircraft had a trailer as an external load and equipment as an internal load. The aircraft landed on the trailer causing incident damage to the fuselage. In December 1968, 65-07980 was transferred to the New Cumberland Army Depot, 1st Army, Harrisburg, Pennsylvania, for maintenance. In March 1969, 65-07980 was transferred to the 44th Engineering Group, Thailand. In July 1969, 65-07980 was transferred to the 19th Aviation Company, 8th Army, Korea. In December 1971, 65-07980 was transferred to the 271st Aviation Company, 8th Army, Korea. In March 1973, 65-07980 was on loan to the Langley Research Center in support of NASA, where it remained at least through December 1975. At some point, 65-07980 was inducted into the D model program and converted to 86-01656. 86-01656 was initially assigned to Fort Carson, Colorado.</t>
  </si>
  <si>
    <t>65-07989, at some point, was assigned to the 147th Assault Helicopter Support Company (ASHC) (Hillclimbers) in the Republic of Vietnam (RVN) and remained there through 20 August 1968, when it was shot down. On 10 January 1967, 65-07989, at 442.0 aircraft hours, while on a logistics support re-supply mission, received small arms fire. The aircraft was repaired in theater. On 24 March 1967, 65-07989, at 596.0 aircraft hours, while enroute on a mission to relocate internally loaded artillery, received small arms fire in the bottom, damaging the structure. The aircraft was repaired in theater. On 25 April 1967, 65-07989, piloted by CPT Lloyd Mason and CW2 Marvin Johnson responded to a United States Air Force (USAF) pilot requesting evacuation. They hovered over the dense foliage for 20 minutes and, using the hoist, recovered 4 personnel. On 30 June 1967, 65-07989, at 756.0 aircraft hours, while on a rescue mission, received small arms fire in the aft area, damaging the structure. On 29 November 1967, 65-07989, at 1009.0 aircraft hours, while on a combat mission for troop extraction from a hot area, received small arms fire in the right side, damaging the structure. The aircraft was repaired in theater. On 1 December 1967, 65-07989, at 1086.0 aircraft hours, received small arms fire in the left side, damaging the structure. The aircraft was repaired in theater. On 1 March 1968, 65-07989, at 1132.0 aircraft hours, while on a logistics support re-supply mission, received small arms fire in the passenger cargo area, damaging the hydraulics system. The aircraft was recovered by means other than its own power and repaired in theater. On 20 August 1968, at 1234.0 aircraft hours, a Vietcong sniper brought 65-07989 to the ground in a ball of flames at UTM coordinates XS697481. While the aircraft was departing fire support base Dong Son on a re-supply mission with a sling load, 1LT Sherfey and CPT Frasier received small arms fire and numerous hits. The aircraft was struck in the engine compartment causing a fire. While doing a flight check, SPC6 Yacin stated the aft end of the aircraft was on fire. CPT Fraser immediately entered an autorotation while the 1LT jettisoned the load. A soft landing was made and crew scrambled for safety as the aft pylon fell off the burning aircraft. W1 Sam Magel and 1LT Charlie Adam working the same mission circled the aircraft while making radio calls and then landed and picked up the crew. No fatalities or injuries.</t>
  </si>
  <si>
    <t>65-07993, at some point, was assigned to the 180th Aviation Company and remained there through August 1967. On 16 March 1967, 65-07993, at 306.0 aircraft hours, after making a normal landing, the Aircraft Commander (AC) and pilot did not check to insure the cyclic was in the neutral position and the thrust lever in the detent position. The pilot accidentally pushed the cyclic stick forward. The aircraft's aft wheels came off the ground. The AC applied cyclic and the aircraft hit hard. In April 1967, 65-07993 was transferred to the Test and Evaluation Command in the RVN.  In June 1967, 65-07993 was transferred to the U. S. Army Flight Detachment in the RVN. In August 1967, 65-07993 was transferred to the 180th Aviation Company in the RVN. On 21 August 1967, 65-07993, at 408.0 aircraft hours, both the number one and number engines failed. An autorotation was made ending in a hard landing. In September 1967, 65-07993 was bailed to Bell Helicopter in the RVN. From November 1967 through January 1968, 65-07993 was in transit. In February 1968, 65-07993 was transferred to ARADMAC for maintenance and storage. In August 1968, 65-07993 was transferred to the 44th Engineer Group, Thailand. In September 1968, 65-07993 was transferred to the 147th Assault Support Helicopter Company (ASHC) (Hillclimbers) in the RVN. On 13 October 1968, 65-07993, at 610.0 aircraft hours, while on a combat mission to extract troops, received small arms fire in the bottom, damaging the hydraulic system, fuel system (the self sealing fuel tank sealed and did not leak), main rotor system, and electrical system, as well as wounding 2 personnel. The aircraft made a forced landing and was repaired in theater. On 21 January 1969, 65-07993, was involved in a combat related incident receiving damage, details unknown. In April 1969, 65-07993 was transferred to the 243rd Assault Support Helicopter Company in the RVN.  In March 1971, 65-07993 was transferred to the 79th Transportation Company in the RVN. In April 1971, 65-07993 was transferred to the AVSCOM Flight Detachment, 5th Army, AVSCOM. In May 1971, 65-07993 was transferred to the New Cumberland Army Depot, 1st Army, Harrisburg, Pennsylvania, for maintenance. In July 1971, 65-07993 was transferred to the 108th Training Division, 3rd Army, Charlotte, Reserve. In October 1971, 65-07993 was transferred to the New Cumberland Army Depot for maintenance. In August 1972, 65-07993 was transferred to the 190th Aviation Company, 6th Army, Kansas Army Reserve, Olathe, Kansas, where it remained until at least December 1975. At some point, 65-07993 was inducted into the D model program and was converted to 86-01653. 86-01653 was initially assigned to Fort Carson, Colorado.</t>
  </si>
  <si>
    <t>Years since original Army Acceptance Date to Feb 2001</t>
  </si>
  <si>
    <t>64-13156 was assigned to the 178th Aviation Support Helicopter Company. 64-13156 was lost due to accident in the Republic of Vietnam (RVN): Aircraft with internal load of fuel drums was attempting to land on foggy mountain top. While hovering, aircraft came out of ground effect, tumbling down side of mountain and catching fire.</t>
  </si>
  <si>
    <t>64-13162 was assigned to the 178th Aviation Support Helicopter Company. 64-13162 was lost due to accident in the Republic of Vietnam (RVN): Aircraft lost power on take-off from a confined Pick-up Zone (PZ), with an internal load of tin panels, and settled into trees coming to rest on right side. Fuel cell caught fire.</t>
  </si>
  <si>
    <t>64-13153 was assigned to the 178th Aviation Support Helicopter Company. 64-13153 was lost due to accident in the Republic of Vietnam (RVN): Fire broke out in aft pylon inflight with 60 mm mortar rounds loaded internal. Flight Engineer could not get forward of the load, crew called mayday and another Boxcar aircraft followed them down. Chase crew stated that the Flight Engineer jumped from the ramp at 50 feet AGL and 50 knots forward airspeed, landed on his head, got up and assisted the rest of the crew out of the aircraft. Aircraft was destroyed by artillery to prevent possible capture of load.</t>
  </si>
  <si>
    <t>64-13158 was assigned to the 178th Aviation Support Helicopter Company. 64-13158 was lost in combat in the Republic of Vietnam (RVN): Rotor RPM dropped during takeoff from Landing Zone (LZ). Blades hit trees during forced landing. Aircraft impacted ground and aft cabin caught fire. Aircraft destroyed by fire. No fatalities.</t>
  </si>
  <si>
    <t>67-18475 was assigned to the 178th Aviation Support Helicopter Company. 67-18475 was lost due to combat in the Republic of Vietnam (RVN): Hit at 300 feet on final approach on final approach to Kham Duc runway by .50 caliber ground fire. Aircraft crashed and burned. Crew exited safely.</t>
  </si>
  <si>
    <t>67-18469 was assigned to the 178th Aviation Support Helicopter Company. 67-18469 was lost due to combat in the Republic of Vietnam (RVN): Sustained intense .50 caliber ground fire while taking off from forward area Landing Zone (LZ) Kham Duc. Number 2 engine was shot or blown off and both hydraulic systems were lost. Several hits were taken in forward rotor area and reportedly one forward blade was lost at approximately 400 feet. Aircraft, with full load of troops aboard, crashed uncontrolled and burned. Only one fatality reported and this was the result of enemy fire.</t>
  </si>
  <si>
    <t>67-18455 was assigned to the 178th Aviation Support Helicopter Company. 67-18455 was lost due to an accident in the Republic of Vietnam (RVN): Blades struck another CH-47 while taxiing on the company flight line, aircraft destroyed. The flight engineer, SP/6 Phillips, died in the accident.</t>
  </si>
  <si>
    <t>67-18457 was assigned to the 178th Aviation Support Helicopter Company. 67-18457 was lost due to accident in the Republic of Vietnam (RVN): Mid air collision with UH1 gunship.</t>
  </si>
  <si>
    <t>84-24164 is currrently (9 February 2000) assigned to the Oregon National Guard, Pendelton, Oregon.</t>
  </si>
  <si>
    <t>228th, Accident: (RVN).  66-19106 was assigned to C Company, 228th Aviation Battalion, First Cavalry Division (Airmobile).  The helicopter crashed during slingloading operations at Quan Loi, RVN, on 9 March 1970.  All five crewmembers, including Pilot John Fortner, Co-pilot Terrance Anderson, Flight Engineer Keith Reitz, Crewchief George Bamford and Gunner Phillip Clark, perished in the crash.  Source:  Wilson Hubbell, Flipper 079, 1968. CH-47B 66-19106 Nickname: "Broke Dick Six", "Sweet Sue" Previous Flight Engineers: Taggart, Joe Gallagher, Ken Smith, Keith Reitz. CH-47B 66-19106 was totally destroyed on Monday, March 9, 1970 at Quan Loi Basecamp, Quan Loi City, Binh Long Province, Vietnam. Just before she crashed and burned 106 had picked up an external double sortie of concertina wire and engineer stakes and was attempting to take-off when the load contacted the ground causing the helicopter to pendulum forward at which time the forward rotor blades contacted the ground seriously damaging the mixing bellcrank in the flight control system. The helicopter was able to reposition itself over the load at which time a large portion of the engineer stakes broke loose causing the Chinook to rapidly gain altitude to about 500 feet above the ground. It gyrated almost uncontrollably as it flew until it eventually rolled inverted at which time the rotor blades contacted the fuselage causing the aircraft to disintegrate. All the crewmembers were killed upon impact. The accident investigation was conducted by CW3 Eddie Watson, and the 228th Battalion Safety Officer was CW3 Warren Tinseth. The crewmembers were: Aircraft Commander WO1 John L. Fortner; First Officer WO1 Terrance W. Anderson; Flight Engineer SP4 Keith H. Reitz; Chief Engineer SP4 George A. Bamford; Gunner SP4 Phillip L. Clark. Joe Gallagher named her "Sweet Sue" in honor of his wife.</t>
  </si>
  <si>
    <t>C Co. 228th, Accident: (RVN) CH-47B 67-18468 was assigned to Company C, 228th ASHB, 1st Cavalry Division and her homebase was Camp Gorvad, Phouc Vinh, Republic of South Vietnam. 67-18468 had an aft transmission line failure but the crew thought it was an engine oil line and shut that engine down. Consequently the pilots didn't have enough power to keep the blades turning as the transmission seized up and the helicopter went inverted and crashed near LZ Green in January 1971. Everyone survived, but the Flight Engineer had his neck broken which resulted in his becoming a quadriplegic. 67-18468 also had a field repaired vertical splice that many Flight Engineers considered to be dangerous.</t>
  </si>
  <si>
    <t>C Co. 228th, Accident: (RVN) After completion of 18th PMP, forward rotor blade struck high bank during test flight. Date: December 21, 1970. Place: POL refueling pad - Camp Gorvad, Phouc Vinh, Vietnam. Aircraft: CH-47B Chinook. Serial #: 67-18433. Unit: Company C, 228th ASHB, 1st Cavalry Division. Homebase: Camp Gorvad, Phouc Vinh, Republic of Vietnam. Aircraft Commander: CW2 Frederic L Wilken. First Officer: CW2 Arthur R Cordry. Flight Engineer: None. Crew Chief: None. Gunner: None. Passengers: Lear Siegler Inc Dynelectron  maintenance personnel. Sources: Arthur Cordry. Incident: Lear Siegler had the military contract to replace the Chinook transmissions on the C/228 helicopters. They had just completed work on 67-18433 and were proceeding to test fly the aircraft to determine if it was airworthy. The maintenance test flight took place early that morning. After some hover checks, the Chinook was flown over to the refueling pad. During the hover for take-off, one of the bolts that attached the pitch change actuator to the swashplate became dislodged because it had been installed without a nut. The resultant flight control failure caused the Chinook to instantly pitch over on it's back and slam into the ground. CW2 Fred Wilken broke his foot and his collar bone and CW2 Art Cordry injured his foot and his arm when they were slammed into the instrument panel and the overhead console. CW2 Wilken and CW2 Cordry managed to drag one of the Lear Siegler maintenance personnel, who was seriously hurt, out of the burning Chinook to safety. The Chinook rapidly burned to the ground. CW2 Wilken later sued Lear Siegler and won a judgement.</t>
  </si>
  <si>
    <t>71-20950 was assigned to the Maryland Army Reserve through about April 1992. Inducted into the D model program on 1 June 1992. Later became MH-47E #18 B-918, retaining serial number 92-00470 with an acceptance date of 30 September 1994.</t>
  </si>
  <si>
    <t>79-23394 was assigned to the Maryland National Guard through about May 1992. Inducted into the D model program on 14 July 1992. Later became MH-47E #21 B-921 retaining serial number 92-00473 with an acceptance date of 30 December 1994.</t>
  </si>
  <si>
    <t>83-24107 was initially assigned to Fort Campbell, Kentucky. 83-24107 is currently the first aircraft undergoing F Model conversion (15 October 2000).</t>
  </si>
  <si>
    <t>83-24115 was initially assigned to Fort Lewis, Washington. 83-24115 is currently the second aircraft undergoing F Model conversion (15 October 2000).</t>
  </si>
  <si>
    <t>A Co. 228th, Combat: (RVN) In hover preparing to drop a sling load of ammunition. Crew reported explosion in aft pylon in vicinity of number 2 engine. Aircraft settled to the ground nose down with violent shudders and fire in aft area. Crew exited, one with 3rd degree burns. Twenty minutes later, the fire caused the ammunition to explode, destroying aircraft. Wade O. Kane (Crewchief Company A, 228th ASHB, 1st Air Cav, June 67-June 68) writes: I wish to mention some minor errors on your historical page. 64-13152 crewed by Gary Holderbecker I think, was on the ground when it was hit. I can remember Gary saying "I was on the ramp, and I heard a loud bang, and when I looked up I could see sky". I think it was LZ Tiger or maybe Snapper in the A Shau Valley, and they were sitting with the ramp on the ground and the front end in the air.</t>
  </si>
  <si>
    <t>83-24114 was initially assigned to Fort Campbell, Kentucky. Currently located at Fort Eustis, Virginia as a maintenance trainer (28 November 2000).</t>
  </si>
  <si>
    <t>United States Army Pacific (USARPAC)</t>
  </si>
  <si>
    <t>B Company, 4th Battalion, 123rd Aviation Regiment, Fort Wainwright, Alaska.</t>
  </si>
  <si>
    <t>Formerly, 242nd Aviation Company.</t>
  </si>
  <si>
    <t>Unless otherwise indicated by an asterisk (*) or comment in remarks block, data is current as of 22 June 1998.</t>
  </si>
  <si>
    <t>Transferred to VNAF in November 1972. Aircraft was captured by the North Vietnamese at the close of hostilities in South Vietnam. After capture in 1975, this helicopter was incorporated into the 917th Mixed Air Regiment of the Vietnam People's Air Force. Present status unknown.</t>
  </si>
  <si>
    <t>85-24332 was initially assigned to 196th Aviation Company (Flippers) (later became C Company, 159th Aviation Regiment - Flippers) from Fort Bragg, North Carolina. Accident: (Honduras) While in cruise flight on the second leg of a service mission, the aircraft was reported by witnesses to have been on fire in the area of the aft pylon. The fire was initially seen in the area of the left side of the aft pylon and spread rapidly, engulfing the entire pylon. The aircraft was observed to roll left, then right, followed by a tucking of the nose with a roll to the left just prior to impact. The aircraft came to rest on a 21 degree downslope, oriented in a direction opposite to the direction of flight. Local citizens who observed the crash attempted to extinguish the post crash fire. However, the intensity of the fire prevented a successful effort. The aircraft was approximately 80 percent destroyed by the in-flight and post crash fires. All 5 crew members were killed on impact due to G loads in excess of human tolerance. The aircraft continued to burn for several hours before the crew members could be removed and the remains evacuated for autopsy.</t>
  </si>
  <si>
    <t>196th Aviation Company (ASHC), Lost due to accident: (RVN) At 1915 hours, 16 July 1969, a CH-47A, 66-19001(an original Flipper aircraft), belonging to the 196th ASHC, 1st Avn Bde, was on a test flight for completion of the 13th PMP. On approach to Lane Army Heliport near Qui Nhon, RVN,  the crew contacted Lane tower and was cleared to land. Suddenly, the aircraft pitched nose up, continued pitching up until inverted, and, upon reaching a vertical nose-down position, plunged to the ground. The impact was severe and was followed by a destructive fire. The aircraft maintained a vertical position after impact until fire caused the aft portion of the fuselage to fall forward and slightly to the left of the nose section. The engines remained attached to the fuselage at impact but dropped off besides the forward section as fire consumed the aircraft. The aircraft was completely destroyed. Killed in the crash were the crew of the ship: CW2 Kenneth Willis, 2LT Jack Price, SP5 Elwin Singleton, SP5 Arthur Allison and SP4 Darrell Hurt. Also killed was Tech Inspector SP4 Ronald Hoff and mechanic SP4 John Kidd. There were no survivors.</t>
  </si>
  <si>
    <t>66-00066 was originally assigned to the 196th Aviation Company (Flippers) when that unit formed at Fort Sill, Oklahoma. Known there as a Hangar Queen due to a cracked aft transmission. The transmission was received shortly before the unit deployed to Vietnam in May 1967. At some point it appears the aircraft was re-assigned to the 237th VNAF and lost during combat in the RVN:  Shot down by .51 caliber fire while approaching fire support base with sling load. No casualties.</t>
  </si>
  <si>
    <t>66-00067 was originally assigned to the 196th Aviation Company (Flippers) when the unit deployed to Vietnam in May 1967. 66-00067 was lost in an accident in the Republic of Vietnam (details unknown).</t>
  </si>
  <si>
    <t>Originally assigned to 196th Aviation Company when that unit deployed to Vietnam in May 1967. At some point the aircraft was transferred to the 241st VNAF, and subsequently lost in combat: (RVN) Explosion in right aft section while making approach with approximately 40 troops on board. No hostile ground fire reported. Possibility that one of the ARVN troops dropped grenade in cabin. Nine injuries and 28 fatalities.</t>
  </si>
  <si>
    <t>66-00081 was originally assigned to the 196th Aviation Company (Flippers) when that unit deployed to Vietnam in May 1967. Subsequently transferred to VNAF in February 1972. Aircraft was captured by the North Vietnamese at the close of hostilities in South Vietnam. Status unknown.</t>
  </si>
  <si>
    <t>66-00092 was initially assigned to the 196th Aviation Company (Flippers) when that unit deployed to Vietnam in May 1967. Subsequently transferred to VNAF in September 1972. Aircraft was captured by the North Vietnamese at the close of hostilities in South Vietnam. Status unknown.</t>
  </si>
  <si>
    <t>66-00122 deployed with the 196th Aviation Suport Helicopter Company (ASHC) to Vietnam in May 1967. 82-23762 was first aircraft on contract DAAK50-82-C-0001 for conversion to D model. 82-23762 was initially assigned to Fort Rucker, Alabama.</t>
  </si>
  <si>
    <t>87-00101 was initially assigned to D Company, 502nd Aviation Regiment (USAREUR). 87-00101 is currently (30 December 2000) assigned to the 106th Aviation Regiment, Illinois National Guard.</t>
  </si>
  <si>
    <t>242nd, Accident: (RVN) Rotors sucked neophrene pad into aft rotors, aircraft destroyed.</t>
  </si>
  <si>
    <t>68-16021 was a baby C assigned to the 242nd in Alaska in the 1970's. It was one of the first 3 C models in Alaska.</t>
  </si>
  <si>
    <t>IIAA-4-201</t>
  </si>
  <si>
    <t>IIAA-5-4066</t>
  </si>
  <si>
    <t>C Company, 159th Aviation Regiment. On 1 February 2001, 85-24331 experienced aft droop stop failure. Apparently an aft droop stop was improperly installed causing it to fail resulting in severe damage to the aft rotor system and fuselage.</t>
  </si>
  <si>
    <t>66-00072 was assigned to the 147th Assault Support Helicopter Company, in the Republic of Vietnam, when it was lost due to material failure. The Aft Green Blade failed and the aircraft crashed near Can Tho. The aircraft was a total loss and the crew of five all died.</t>
  </si>
  <si>
    <t xml:space="preserve">64-13138 was assigned to the 147th Assault Support Helicopter Company (ASHC) (Hillclimbers), in the Republic of Vietnam (RVN), when lost due to an accident. The aircraft went out of control, crashed and burned while flying a resupply mission in support of the 101st Airborne Division. The aircraft was totally destroyed and 21 personnel received fatal injuries and 5 soldiers from the 147th ASHC died. </t>
  </si>
  <si>
    <t>68-15856 was test flown and accepted by the Army in January 1969. In January 1969, 68-15856, was ferried to NCAD (New Cumberland Army Depot) for modification before being deployed to South Vietnam.  June 1969, in Vietnam, assigned to the Shrimp Boats (179th Aviation Company (ASHC) - (Assault  Support Helicopter Company) out of Pleiku. July 1971: transferred to the Box Cars (178th Aviation Company (ASHC) out of Chu Lai. March 1972: after 1500 Combat Hours and three years in country she was transferred to (Depot) Air Vietnam out of Saigon, where she was upgraded to a Super-C. July 1972: transferred to Big Windy (180th Aviation Company (ASHC)) out of An Son. January 1974: repatriated after four and a half year tour and 2040 Combat Hours, she under went overhaul at Boeing, Philadelphia, Pennsylvania. August 1974: assigned again to Big Windy (180th Aviation Company (ASHC)) at Schwabisch Hall, Federal Republic of Germany. February 1985: after 10 years in country, she was loaded on to a C-5A , repatriated and transferred to the Hill Climbers (147th Aviation Company (ASHC) aka Company B, 124th AVN REGT) Barbers Point, Oahu, Hawaii. 24 July 1990: home again after 21 years of serving her country around the world, she was inducted into the CH-47D model program. 24 April 1991: CH-47C 68-15856, with 4278.0 hours, was remanufactured as CH-47D 90-00212 at Boeing's Philadelphia, Pennsylvania Facility. 24 May 1991: 90-00212 was test flown and accepted by the Army. May 1991: 90-00212 flew cross country to her new home with the Hook-ers (Company A, 6th/158th AVN REGT), United States Army Reserve, out of Paine Field, Everett, WA. May 95: 90- 0212 was part of a four ship detachment, (Detachment 1, Company A, 6th Battalion, 158th Aviation Regiment), flown to Beaumont, Texas, cocooned (shrink wrapped), placed on a Fast Boat bound for Port au Prince, Haiti, West Indies. (85-24354, 89-00137 and 90-00214 made up the rest of the party.) June 1995: accepted in the country of Haiti by Hook-ers (Det-1, Co. A 6th/158th AVN REGT) and flown to Camp CANARGUS (CANada-ARGentina-United States) at the Southeast end of Port au Prince International Airport, in support of the United Nations Mission in Haiti (UNMIH) Operation: Uphold Democracy. October 1995: accepted in the country of Haiti by Hook-ers (Det-2, Co. A, 6th/158th AVN REGT) and continued supporting the United Nations Mission in Haiti. February 1996: accepted in the country of Haiti by Spartans (Det-1, Co. C, 5th/159th AVN REGT) and continued supporting the United Nations Mission in Haiti. May 1996: after a 1 year tour in Haiti she was loaded on to a C-5A, along with 90-00214, repatriated and returned to Co A, 6th/158th AVN REGT at Paine Field, Everett, Washington. October 1996: aircraft relocated along with unit to Gray Army Airfield, Ft. Lewis, Washington. October 1998: Co A, 6th/158th AVN REGT Hook-ers became Co. A, 5th/159th AVN REGT (only the unit designation changed). August 1999: she still makes her home with the United States Army Reserve Co A, 6th/159th AVN REGT out of Gray Army Airfield, Ft. Lewis, Washington and has accumulated 5886.2 flight hours.</t>
  </si>
  <si>
    <t>90-00414</t>
  </si>
  <si>
    <t>92-00402</t>
  </si>
  <si>
    <t>B-742</t>
  </si>
  <si>
    <t>85-24742</t>
  </si>
  <si>
    <t>92-00294</t>
  </si>
  <si>
    <t>B-452</t>
  </si>
  <si>
    <t>67-18482</t>
  </si>
  <si>
    <t>88-00077</t>
  </si>
  <si>
    <t>M3251</t>
  </si>
  <si>
    <t>B-448</t>
  </si>
  <si>
    <t>67-18478</t>
  </si>
  <si>
    <t>88-00078</t>
  </si>
  <si>
    <t>M3252</t>
  </si>
  <si>
    <t>B-410</t>
  </si>
  <si>
    <t>67-18440</t>
  </si>
  <si>
    <t>88-00079</t>
  </si>
  <si>
    <t>M3253</t>
  </si>
  <si>
    <t>B-366</t>
  </si>
  <si>
    <t>66-19108</t>
  </si>
  <si>
    <t>88-00080</t>
  </si>
  <si>
    <t>M3254</t>
  </si>
  <si>
    <t>B-357</t>
  </si>
  <si>
    <t>66-19099</t>
  </si>
  <si>
    <t>88-00081</t>
  </si>
  <si>
    <t>M3255</t>
  </si>
  <si>
    <t>B-424</t>
  </si>
  <si>
    <t>67-18454</t>
  </si>
  <si>
    <t>88-00082</t>
  </si>
  <si>
    <t>M3256</t>
  </si>
  <si>
    <t>B-367</t>
  </si>
  <si>
    <t>66-19109</t>
  </si>
  <si>
    <t>88-00083</t>
  </si>
  <si>
    <t>M3257</t>
  </si>
  <si>
    <t>B-374</t>
  </si>
  <si>
    <t>66-19116</t>
  </si>
  <si>
    <t>88-00085</t>
  </si>
  <si>
    <t>M3259</t>
  </si>
  <si>
    <t>B-458</t>
  </si>
  <si>
    <t>67-18488</t>
  </si>
  <si>
    <t>88-00086</t>
  </si>
  <si>
    <t>M3260</t>
  </si>
  <si>
    <t>B-443</t>
  </si>
  <si>
    <t>67-18473</t>
  </si>
  <si>
    <t>88-00087</t>
  </si>
  <si>
    <t>M3261</t>
  </si>
  <si>
    <t>B-381</t>
  </si>
  <si>
    <t>66-19123</t>
  </si>
  <si>
    <t>88-00088</t>
  </si>
  <si>
    <t>M3262</t>
  </si>
  <si>
    <t>B-358</t>
  </si>
  <si>
    <t>66-19100</t>
  </si>
  <si>
    <t>88-00089</t>
  </si>
  <si>
    <t>228th, Combat: (RVN) Sustained .30 and .50 caliber hits in aft pylon. Sling load was jettisoned, but aircraft crashed in flames from 50 feet. Crew and 12 passengers uninjured.</t>
  </si>
  <si>
    <t>66-00109</t>
  </si>
  <si>
    <t>B-241</t>
  </si>
  <si>
    <t>66-19023</t>
  </si>
  <si>
    <t>B-281</t>
  </si>
  <si>
    <t>M3442</t>
  </si>
  <si>
    <t>B-039</t>
  </si>
  <si>
    <t>62-02123</t>
  </si>
  <si>
    <t>92-00302</t>
  </si>
  <si>
    <t>M3443</t>
  </si>
  <si>
    <t>B-508</t>
  </si>
  <si>
    <t>67-18538</t>
  </si>
  <si>
    <t>92-00303</t>
  </si>
  <si>
    <t>M3444</t>
  </si>
  <si>
    <t>B-180</t>
  </si>
  <si>
    <t>65-08008</t>
  </si>
  <si>
    <t>92-00304</t>
  </si>
  <si>
    <t>M3445</t>
  </si>
  <si>
    <t>B-054</t>
  </si>
  <si>
    <t>63-07900</t>
  </si>
  <si>
    <t>92-00305</t>
  </si>
  <si>
    <t>M3446</t>
  </si>
  <si>
    <t>B-738</t>
  </si>
  <si>
    <t>85-24738</t>
  </si>
  <si>
    <t>B-549</t>
  </si>
  <si>
    <t>67-18497</t>
  </si>
  <si>
    <t>B-467</t>
  </si>
  <si>
    <t>B Co. 159th, Combat: (RVN) Received many rounds, one through forward transmission. Possible hydraulic failure. Crew of 5 Killed in Action (KIA).</t>
  </si>
  <si>
    <t>66-00076</t>
  </si>
  <si>
    <t>B-208</t>
  </si>
  <si>
    <t>Formerly B Company, 2nd Battalion, 501st Aviation Regiment.</t>
  </si>
  <si>
    <t>76-22676 was assigned to Panama through about February 1990. Inducted into the D model program on 20 April 1990, then assigned to EAATS at Indiantown Gap, Pennsylvania on or about 17 January 1992.</t>
  </si>
  <si>
    <t>M3317</t>
  </si>
  <si>
    <t>B-519</t>
  </si>
  <si>
    <t>67-18549</t>
  </si>
  <si>
    <t>89-00164</t>
  </si>
  <si>
    <t>M3318</t>
  </si>
  <si>
    <t>B-697</t>
  </si>
  <si>
    <t>74-22278</t>
  </si>
  <si>
    <t>89-00165</t>
  </si>
  <si>
    <t>M3319</t>
  </si>
  <si>
    <t>B-516</t>
  </si>
  <si>
    <t>67-18546</t>
  </si>
  <si>
    <t>89-00166</t>
  </si>
  <si>
    <t>M3320</t>
  </si>
  <si>
    <t>B-490</t>
  </si>
  <si>
    <t>67-18520</t>
  </si>
  <si>
    <t>89-00167</t>
  </si>
  <si>
    <t>M3321</t>
  </si>
  <si>
    <t>B-669</t>
  </si>
  <si>
    <t>70-15027</t>
  </si>
  <si>
    <t>89-00168</t>
  </si>
  <si>
    <t>M3322</t>
  </si>
  <si>
    <t>B-604</t>
  </si>
  <si>
    <t>68-16012</t>
  </si>
  <si>
    <t>89-00169</t>
  </si>
  <si>
    <t>M3323</t>
  </si>
  <si>
    <t>B-473</t>
  </si>
  <si>
    <t>67-18503</t>
  </si>
  <si>
    <t>89-00170</t>
  </si>
  <si>
    <t>M3324</t>
  </si>
  <si>
    <t>B-533</t>
  </si>
  <si>
    <t>68-15821</t>
  </si>
  <si>
    <t>89-00171</t>
  </si>
  <si>
    <t>M3325</t>
  </si>
  <si>
    <t>B-537</t>
  </si>
  <si>
    <t>68-15825</t>
  </si>
  <si>
    <t>89-00172</t>
  </si>
  <si>
    <t>M3326</t>
  </si>
  <si>
    <t>B-498</t>
  </si>
  <si>
    <t>67-18528</t>
  </si>
  <si>
    <t>89-00173</t>
  </si>
  <si>
    <t>M3327</t>
  </si>
  <si>
    <t>B-521</t>
  </si>
  <si>
    <t>67-18551</t>
  </si>
  <si>
    <t>196th, Accident: (RVN)</t>
  </si>
  <si>
    <t>67-18455</t>
  </si>
  <si>
    <t>B-425</t>
  </si>
  <si>
    <t>67-18457</t>
  </si>
  <si>
    <t>B-427</t>
  </si>
  <si>
    <t>66-19139</t>
  </si>
  <si>
    <t>B-397</t>
  </si>
  <si>
    <t>66-19113</t>
  </si>
  <si>
    <t>B-371</t>
  </si>
  <si>
    <t>66-19005</t>
  </si>
  <si>
    <t>B-263</t>
  </si>
  <si>
    <t>66-19011</t>
  </si>
  <si>
    <t>* 88-00088 was initially assigned to, and is currently with, B Company, 2nd Battalion, 52nd Aviation Regiment, D model induction 20 April 1989, received in Korea 27 July 1989.</t>
  </si>
  <si>
    <t>87-00111 was initially assigned to D Company, 502nd Aviation Regiment (USAREUR).</t>
  </si>
  <si>
    <t>86-01639 was initially assigned to Fort Lewis, Washington.</t>
  </si>
  <si>
    <t>* 84-24169 was initially assigned to and is currently with B Company, 159th Aviation Regiment. Flew 106.4 combat hours during Desert Storm.</t>
  </si>
  <si>
    <t>86-01660 was initially assigned to Fort Hood, Texas.</t>
  </si>
  <si>
    <t>NCAD = New Cumberland Army Depot, Harrisburg, Pennsylvania.</t>
  </si>
  <si>
    <t>91-00500</t>
  </si>
  <si>
    <t>M3706</t>
  </si>
  <si>
    <t>91-00501</t>
  </si>
  <si>
    <t>M3707</t>
  </si>
  <si>
    <t>87-00106 is currently (22 October 1999) assigned to the Alabama National Guard. 87-00106 was initially assigned to D Company, 502nd Aviation Regiment (USAREUR).</t>
  </si>
  <si>
    <t>87-00110 is currently (22 October 1999) assigned to the Alabama National Guard. 87-00110 was initially assigned to D Company, 502nd Aviation Regiment (USAREUR).</t>
  </si>
  <si>
    <t>524th Combat Support Battalion:</t>
  </si>
  <si>
    <t>66-19098</t>
  </si>
  <si>
    <t>87-00109</t>
  </si>
  <si>
    <t>M3228</t>
  </si>
  <si>
    <t>B-433</t>
  </si>
  <si>
    <t>67-18463</t>
  </si>
  <si>
    <t>87-00110</t>
  </si>
  <si>
    <t>M3229</t>
  </si>
  <si>
    <t>B-382</t>
  </si>
  <si>
    <t>66-19124</t>
  </si>
  <si>
    <t>87-00111</t>
  </si>
  <si>
    <t>M3230</t>
  </si>
  <si>
    <t>B-074</t>
  </si>
  <si>
    <t>63-07920</t>
  </si>
  <si>
    <t>87-00112</t>
  </si>
  <si>
    <t>M3231</t>
  </si>
  <si>
    <t>B-413</t>
  </si>
  <si>
    <t>67-18443</t>
  </si>
  <si>
    <t>87-00113</t>
  </si>
  <si>
    <t>M3232</t>
  </si>
  <si>
    <t>B-422</t>
  </si>
  <si>
    <t>67-18452</t>
  </si>
  <si>
    <t>87-00114</t>
  </si>
  <si>
    <t>M3233</t>
  </si>
  <si>
    <t>B-429</t>
  </si>
  <si>
    <t>67-18459</t>
  </si>
  <si>
    <t>87-00115</t>
  </si>
  <si>
    <t>M3234</t>
  </si>
  <si>
    <t>B-075</t>
  </si>
  <si>
    <t>63-07921</t>
  </si>
  <si>
    <t>87-00116</t>
  </si>
  <si>
    <t>M3235</t>
  </si>
  <si>
    <t>B-394</t>
  </si>
  <si>
    <t>66-19136</t>
  </si>
  <si>
    <t>88-00062</t>
  </si>
  <si>
    <t>M3236</t>
  </si>
  <si>
    <t>B-399</t>
  </si>
  <si>
    <t>66-19141</t>
  </si>
  <si>
    <t>88-00063</t>
  </si>
  <si>
    <t>M3237</t>
  </si>
  <si>
    <t>B-417</t>
  </si>
  <si>
    <t>67-18447</t>
  </si>
  <si>
    <t>88-00064</t>
  </si>
  <si>
    <t>M3238</t>
  </si>
  <si>
    <t>B-461</t>
  </si>
  <si>
    <t>67-18491</t>
  </si>
  <si>
    <t>88-00065</t>
  </si>
  <si>
    <t>M3239</t>
  </si>
  <si>
    <t>B-363</t>
  </si>
  <si>
    <t>66-19105</t>
  </si>
  <si>
    <t>88-00066</t>
  </si>
  <si>
    <t>M3240</t>
  </si>
  <si>
    <t>B-420</t>
  </si>
  <si>
    <t>67-18450</t>
  </si>
  <si>
    <t>88-00067</t>
  </si>
  <si>
    <t>M3241</t>
  </si>
  <si>
    <t>B-456</t>
  </si>
  <si>
    <t>67-18486</t>
  </si>
  <si>
    <t>88-00068</t>
  </si>
  <si>
    <t>M3242</t>
  </si>
  <si>
    <t>B-446</t>
  </si>
  <si>
    <t>67-18476</t>
  </si>
  <si>
    <t>88-00069</t>
  </si>
  <si>
    <t>M3243</t>
  </si>
  <si>
    <t>B-387</t>
  </si>
  <si>
    <t>66-19129</t>
  </si>
  <si>
    <t>88-00070</t>
  </si>
  <si>
    <t>M3244</t>
  </si>
  <si>
    <t>B-411</t>
  </si>
  <si>
    <t>67-18441</t>
  </si>
  <si>
    <t>88-00071</t>
  </si>
  <si>
    <t>M3245</t>
  </si>
  <si>
    <t>B-389</t>
  </si>
  <si>
    <t>66-19131</t>
  </si>
  <si>
    <t>88-00072</t>
  </si>
  <si>
    <t>M3246</t>
  </si>
  <si>
    <t>B-380</t>
  </si>
  <si>
    <t>66-19122</t>
  </si>
  <si>
    <t>88-00073</t>
  </si>
  <si>
    <t>M3247</t>
  </si>
  <si>
    <t>B-459</t>
  </si>
  <si>
    <t>67-18489</t>
  </si>
  <si>
    <t>88-00074</t>
  </si>
  <si>
    <t>M3248</t>
  </si>
  <si>
    <t>B-388</t>
  </si>
  <si>
    <t>66-19130</t>
  </si>
  <si>
    <t>88-00075</t>
  </si>
  <si>
    <t>M3249</t>
  </si>
  <si>
    <t>B-462</t>
  </si>
  <si>
    <t>67-18492</t>
  </si>
  <si>
    <t>88-00076</t>
  </si>
  <si>
    <t>M3250</t>
  </si>
  <si>
    <t>M3705</t>
  </si>
  <si>
    <t>213th, Korea, Accident: While on a service mission and at a stabilized hover over an external load which was on the ground and ready to be released, the helicopter pitched nose up and over backward impacting the ground inverted. Within minutes, a post crash fire had consumed all but the aft pylon (with components). None of the 4 crew members, nor the 2 Pathfinders, on board the aircraft, sustained serious injury and all personnel exited the aircraft without serious difficulty. The crew members and Pathfinders, unable to establish emergency radio communications, remained on the island for 4 hours and 45 minutes before being rescued by another aircraft from their unit and evacuated to the Air Force Base where they received first aid treatment.</t>
  </si>
  <si>
    <t>* 85-24336 was initially assigned, and is currently with, C Company, 159th Aviation Regiment.</t>
  </si>
  <si>
    <t>On Sunday, 30 July 2000 - the transfer of aircraft 84-24161from Co A, 5th/159th Aviation Regiment at Gray Army Airfield (AAF) Washington, to Co A(-), 7th/158th Aviation Regiment at Ft. Hood Texas occurred. Both units are in the 244th Aviation Brigade (USAR). As of 26 July 2000, aircraft 84-24161 had 5425.7hours.</t>
  </si>
  <si>
    <t>BAILED ACFT @ BHC (LH).  On Sunday, 30 July 2000 - the transfer of aircraft 89-00137 from Co A, 5th/159th Aviation Regiment at Gray Army Airfield (AAF) Washington, to Co A(-), 7th/158th Aviation Regiment at Ft. Hood Texas occurred. Both units are in the 244th Aviation Brigade (USAR). As of 26 July 2000, aircraft 89-00137 had 6061.0 hours.</t>
  </si>
  <si>
    <t>352nd, Accident: (Columbia, South America) Due to low ceilings while approaching a mountain pass, the pilot made a 180 degree turn to return to base camp. The RPM deteriorated, and the aircraft impacted momentarily. RPM and airspeed then increased to a flyable degree. The aircraft was turned downslope and the aft end fell through resulting in an extreme pitch up attitude. The aircraft then settled rearward into the trees and was consumed by fire. All personnel egressed with little difficulty.</t>
  </si>
  <si>
    <t>M3066</t>
  </si>
  <si>
    <t>B-122</t>
  </si>
  <si>
    <t>64-13150</t>
  </si>
  <si>
    <t>84-24163</t>
  </si>
  <si>
    <t>M3067</t>
  </si>
  <si>
    <t>B-542</t>
  </si>
  <si>
    <t>68-15830</t>
  </si>
  <si>
    <t>84-24164</t>
  </si>
  <si>
    <t>M3068</t>
  </si>
  <si>
    <t>B-098</t>
  </si>
  <si>
    <t>64-13126</t>
  </si>
  <si>
    <t>84-24165</t>
  </si>
  <si>
    <t>M3069</t>
  </si>
  <si>
    <t>B-507</t>
  </si>
  <si>
    <t>67-18537</t>
  </si>
  <si>
    <t>84-24167</t>
  </si>
  <si>
    <t>M3071</t>
  </si>
  <si>
    <t>B-095</t>
  </si>
  <si>
    <t>64-13123</t>
  </si>
  <si>
    <t>84-24168</t>
  </si>
  <si>
    <t>M3072</t>
  </si>
  <si>
    <t>B-162</t>
  </si>
  <si>
    <t>65-07990</t>
  </si>
  <si>
    <t>84-24169</t>
  </si>
  <si>
    <t>M3073</t>
  </si>
  <si>
    <t>B-643</t>
  </si>
  <si>
    <t>70-15001</t>
  </si>
  <si>
    <t>84-24170</t>
  </si>
  <si>
    <t>M3074</t>
  </si>
  <si>
    <t>B-089</t>
  </si>
  <si>
    <t>64-13117</t>
  </si>
  <si>
    <t>84-24171</t>
  </si>
  <si>
    <t>M3075</t>
  </si>
  <si>
    <t>B-313</t>
  </si>
  <si>
    <t>66-19055</t>
  </si>
  <si>
    <t>84-24172</t>
  </si>
  <si>
    <t>M3076</t>
  </si>
  <si>
    <t>B-552</t>
  </si>
  <si>
    <t>68-15840</t>
  </si>
  <si>
    <t>84-24173</t>
  </si>
  <si>
    <t>M3077</t>
  </si>
  <si>
    <t>B-093</t>
  </si>
  <si>
    <t>64-13121</t>
  </si>
  <si>
    <t>84-24174</t>
  </si>
  <si>
    <t>M3078</t>
  </si>
  <si>
    <t>B-628</t>
  </si>
  <si>
    <t>69-17113</t>
  </si>
  <si>
    <t>84-24175</t>
  </si>
  <si>
    <t>M3079</t>
  </si>
  <si>
    <t>B-266</t>
  </si>
  <si>
    <t>66-19008</t>
  </si>
  <si>
    <t>84-24176</t>
  </si>
  <si>
    <t>M3080</t>
  </si>
  <si>
    <t>B-681</t>
  </si>
  <si>
    <t>71-20947</t>
  </si>
  <si>
    <t>84-24177</t>
  </si>
  <si>
    <t>M3081</t>
  </si>
  <si>
    <t>90-00182</t>
  </si>
  <si>
    <t>M3334</t>
  </si>
  <si>
    <t>B-528</t>
  </si>
  <si>
    <t>68-15816</t>
  </si>
  <si>
    <t>90-00183</t>
  </si>
  <si>
    <t>M3335</t>
  </si>
  <si>
    <t>B-540</t>
  </si>
  <si>
    <t>68-15828</t>
  </si>
  <si>
    <t>90-00184</t>
  </si>
  <si>
    <t>M3336</t>
  </si>
  <si>
    <t>B-651</t>
  </si>
  <si>
    <t>70-15009</t>
  </si>
  <si>
    <t>90-00185</t>
  </si>
  <si>
    <t>M3337</t>
  </si>
  <si>
    <t>B-485</t>
  </si>
  <si>
    <t>67-18515</t>
  </si>
  <si>
    <t>90-00186</t>
  </si>
  <si>
    <t>M3338</t>
  </si>
  <si>
    <t>B-660</t>
  </si>
  <si>
    <t>70-15018</t>
  </si>
  <si>
    <t>90-00187</t>
  </si>
  <si>
    <t>M3339</t>
  </si>
  <si>
    <t>Augusta C model acquired by the U.S. Government in 1985 as a result of the fall of the Shah of Iran in 1979. Originally built for the Imperial Iranian Air Corps, 85-24735 was never delivered. 85-24735 was assigned to the Pennsylvania National Guard through about February 1992. Inducted into the D model program on 24 April 1992, then assigned to the Alabama National Guard on or about 21 August 1993.</t>
  </si>
  <si>
    <t>92-00468</t>
  </si>
  <si>
    <t>M3716</t>
  </si>
  <si>
    <t>76-22679 was assigned to the Maryland Army Reserve through about March 1992. Inducted into the D model program on 1 May 1992. Later became MH-47E #16 B-916.</t>
  </si>
  <si>
    <t>* 76-22678 was inducted and converted to D model 89-00151 on 12 April 1990. 89-00151 was test flown and accepted by the Army, at Boeing, at 1978.7 aircraft hours on 25 May 1990. 89-00151 was intially assigned to, as is currently with, B Company, 214th Aviation Regiment, Hawaii at 1988.7 aircraft hours on 14 August 1990.</t>
  </si>
  <si>
    <t>* B Company, 2nd Battalion, 52nd Aviation Regiment, D model induction 13 September 1989, received Fort Rucker, Alabama 12 January 1990, received in Korea 9 September 1996.</t>
  </si>
  <si>
    <t>70-15004 was assigned to Hawaii through about July 1990. Inducted into the D model program on 26 September 1990, then assigned to the Kansas Army Reserve on or about 10 August 1991. 90-00218 is currently (27 February 2000) assigned to F Company,158th Aviation Regiment, Kansas Army Reserve, Olathe, KS.</t>
  </si>
  <si>
    <t>* B Company, 159th Aviation Regiment. Accident: (Saudi Arabia - Desert Storm) While flying at 250 feet AGL, at 120 knots airspeed, unaided (No Night Vision Goggles (NVG's)) and at night, the aircraft struck a tower, crashed, and was totally destroyed by fire. 4 of the 5 onboard personnel suffered fatal injuries.</t>
  </si>
  <si>
    <t>* B Company, 2nd Battalion, 52nd Aviation Regiment, D model induction 27 June1989, received in Korea 8 November 1989.</t>
  </si>
  <si>
    <t>* 68-16011 was inducted and converted to D model 89-00155 on 7 May 1990. 89-00155 was test flown and accepted by the Army, at Boeing, at 3590.9 aircraft hours on 25 June 1990. 89-00155 was initially assigned to, and is currently with, B Company, 214th Aviation Regiment, Hawaii at 3605.7 aircraft hours on 6 August 1990.</t>
  </si>
  <si>
    <t>87-00081 was initially assigned to A Company, 5th Battalion, 159th Aviation Regiment (USAREUR).</t>
  </si>
  <si>
    <t>70-15003</t>
  </si>
  <si>
    <t>91-00262</t>
  </si>
  <si>
    <t>M3411</t>
  </si>
  <si>
    <t>B-030</t>
  </si>
  <si>
    <t>62-02114</t>
  </si>
  <si>
    <t>91-00263</t>
  </si>
  <si>
    <t>M3412</t>
  </si>
  <si>
    <t>B-024</t>
  </si>
  <si>
    <t>61-02420</t>
  </si>
  <si>
    <t>91-00264</t>
  </si>
  <si>
    <t>M3413</t>
  </si>
  <si>
    <t>B-014</t>
  </si>
  <si>
    <t>61-02410</t>
  </si>
  <si>
    <t>88-00092 was initially assigned to B Company, 2nd Battalion, 501st Aviation Regiment, Camp Humphrey, Korea. Accident: (Korea) While ascending a draw to cross a ridge line, the aircraft went inadvertent instrument meteorological conditions (IMC). The copilot on the controls established the initial emergency procedure. Moments later, visual contact was established with the ridge line. Due to close proximity of the hill mass, collision was unavoidable. The pilot in command and copilot initiated a rapid deceleration and power application in an attempt to avoid impact. The aircraft struck in a near level attitude with the 44 degree slope of the terrain. Rotor blade contact with trees and the ground caused the aircraft to roll inverted and slide down the ridge approximately 120 feet. There were no fatalities or serious injuries. The 5 crew members and 14 passengers were rescued by Air Force and Army MEDEVAC helicopters. There was no post crash fire.</t>
  </si>
  <si>
    <t>88-00066 was initially assigned to the Texas National Guard.</t>
  </si>
  <si>
    <t>91-00267</t>
  </si>
  <si>
    <t>M3416</t>
  </si>
  <si>
    <t>B-023</t>
  </si>
  <si>
    <t>61-02419</t>
  </si>
  <si>
    <t>91-00268</t>
  </si>
  <si>
    <t>M3417</t>
  </si>
  <si>
    <t>B-025</t>
  </si>
  <si>
    <t>61-02421</t>
  </si>
  <si>
    <t>91-00269</t>
  </si>
  <si>
    <t>M3418</t>
  </si>
  <si>
    <t>B-027</t>
  </si>
  <si>
    <t>61-02423</t>
  </si>
  <si>
    <t>91-00270</t>
  </si>
  <si>
    <t>M3419</t>
  </si>
  <si>
    <t>B-510</t>
  </si>
  <si>
    <t>67-18540</t>
  </si>
  <si>
    <t>91-00271</t>
  </si>
  <si>
    <t>M3420</t>
  </si>
  <si>
    <t>B-031</t>
  </si>
  <si>
    <t>62-02115</t>
  </si>
  <si>
    <t>92-00280</t>
  </si>
  <si>
    <t>M3421</t>
  </si>
  <si>
    <t>B-736</t>
  </si>
  <si>
    <t>85-24736</t>
  </si>
  <si>
    <t>92-00281</t>
  </si>
  <si>
    <t>M3422</t>
  </si>
  <si>
    <t>B-032</t>
  </si>
  <si>
    <t>62-02116</t>
  </si>
  <si>
    <t>92-00282</t>
  </si>
  <si>
    <t>M3423</t>
  </si>
  <si>
    <t>B-740</t>
  </si>
  <si>
    <t>85-24740</t>
  </si>
  <si>
    <t>92-00283</t>
  </si>
  <si>
    <t>242nd, Accident: (Alaska) Aircraft was off loading equipment in a drop zone and had just landed from a hover when a cargo parachute inflated to the right rear of the aircraft. The parachute was pulled into the aft rotor system causing the rotor systems to dephase resulting in blade meshing. The aircraft caught fire and was totally destroyed.</t>
  </si>
  <si>
    <t>89-00174</t>
  </si>
  <si>
    <t>M3328</t>
  </si>
  <si>
    <t>B-560</t>
  </si>
  <si>
    <t>68-15848</t>
  </si>
  <si>
    <t>89-00175</t>
  </si>
  <si>
    <t>M3329</t>
  </si>
  <si>
    <t>B-396</t>
  </si>
  <si>
    <t>66-19138</t>
  </si>
  <si>
    <t>89-00176</t>
  </si>
  <si>
    <t>M3330</t>
  </si>
  <si>
    <t>B-531</t>
  </si>
  <si>
    <t>68-15819</t>
  </si>
  <si>
    <t>89-00177</t>
  </si>
  <si>
    <t>M3331</t>
  </si>
  <si>
    <t>B-705</t>
  </si>
  <si>
    <t>74-22286</t>
  </si>
  <si>
    <t>90-00180</t>
  </si>
  <si>
    <t>M3332</t>
  </si>
  <si>
    <t>B-690</t>
  </si>
  <si>
    <t>74-22271</t>
  </si>
  <si>
    <t>90-00181</t>
  </si>
  <si>
    <t>M3333</t>
  </si>
  <si>
    <t>B-691</t>
  </si>
  <si>
    <t>74-22272</t>
  </si>
  <si>
    <t>60-03448 was the first production configured aircraft, manufactured as a result of expansion of contract AF33(600)39452 to include an additional five HC-1B production aircraft. 60-03448 was sent to the Air Force Flight Test Center, Edwards Air Force Base, California, for Air Force Category II tests encompassing performance, flying qualities, and operational capability. In July 1962, the Department of Defense redesignated all U. S. military aircraft to a new system. All HC-1B helicopters became CH-47A. Last known location was Fort Eustis, Virginia, where it was used as a training device in the 67U maintenance course.</t>
  </si>
  <si>
    <t>70-15020 was assigned to the Kansas Army Reserve through about May 1991. Inducted into the D model program on 26 June 1991, then assigned to the Georgia National Guard on or about 18 June 1992.</t>
  </si>
  <si>
    <t>69-17103 was assigned to Fort Eustis as a Cat B maintenance trainer through about May 1991. Inducted into the D model program on 3 July 1991, then assigned to the Pennsylvania National Guard on or about 6 August 1992.</t>
  </si>
  <si>
    <t>91-00496</t>
  </si>
  <si>
    <t>M3702</t>
  </si>
  <si>
    <t>91-00498</t>
  </si>
  <si>
    <t>M3704</t>
  </si>
  <si>
    <t>91-00497</t>
  </si>
  <si>
    <t>M3703</t>
  </si>
  <si>
    <t>B-269</t>
  </si>
  <si>
    <t>242nd, Accident: (RVN)</t>
  </si>
  <si>
    <t>65-07989</t>
  </si>
  <si>
    <t>B-161</t>
  </si>
  <si>
    <t>66-19081</t>
  </si>
  <si>
    <t>B-339</t>
  </si>
  <si>
    <t>A Co. 228th, Accident: (RVN)</t>
  </si>
  <si>
    <t>66-19041</t>
  </si>
  <si>
    <t>B-299</t>
  </si>
  <si>
    <t>66-19067</t>
  </si>
  <si>
    <t>B-325</t>
  </si>
  <si>
    <t>179th, Accident: (RVN)</t>
  </si>
  <si>
    <t>65-07969</t>
  </si>
  <si>
    <t>B-141</t>
  </si>
  <si>
    <t>91-00251</t>
  </si>
  <si>
    <t>M3400</t>
  </si>
  <si>
    <t>B-668</t>
  </si>
  <si>
    <t>70-15026</t>
  </si>
  <si>
    <t>91-00252</t>
  </si>
  <si>
    <t>M3401</t>
  </si>
  <si>
    <t>B-666</t>
  </si>
  <si>
    <t>70-15024</t>
  </si>
  <si>
    <t>91-00253</t>
  </si>
  <si>
    <t>M3402</t>
  </si>
  <si>
    <t>B-674</t>
  </si>
  <si>
    <t>70-15032</t>
  </si>
  <si>
    <t>91-00254</t>
  </si>
  <si>
    <t>M3403</t>
  </si>
  <si>
    <t>B-703</t>
  </si>
  <si>
    <t>74-22284</t>
  </si>
  <si>
    <t>85-24345 was initially assigned to Fort Campbell, Kentucky.</t>
  </si>
  <si>
    <t>87-00069 was initially assigned to Fort Rucker, Alabama.</t>
  </si>
  <si>
    <t>* 85-24348 was initially assigned to, and is currently with, C Company, 159th Aviation Regiment.</t>
  </si>
  <si>
    <t>* 86-01659 is currently assigned to A Company, 7th Battalion, 101st Aviation Regiment. 86-01659 was initially assigned to Fort Hood, Texas.</t>
  </si>
  <si>
    <t>* 86-01650 is currently assigned to A Company, 7th Battalion, 101st Aviation Regiment. 86-01650 was initially assigned to Fort Carson, Colorado.</t>
  </si>
  <si>
    <t>66-00081</t>
  </si>
  <si>
    <t>66-00086</t>
  </si>
  <si>
    <t>66-00092</t>
  </si>
  <si>
    <t>66-00095</t>
  </si>
  <si>
    <t>66-00096</t>
  </si>
  <si>
    <t>Museum</t>
  </si>
  <si>
    <t>66-00091</t>
  </si>
  <si>
    <t>B-223</t>
  </si>
  <si>
    <t>76-22681 was assigned to the Kansas Army Reserve through about May 1991. Inducted into the D model program on 11 July 1991. Later became MH-47E #02 B-902.</t>
  </si>
  <si>
    <t>74-22289 was assigned to the California National Guard through about June 1991. Inducted into the D model program on 22 August 1991. Later became MH-47E #03 B-903.</t>
  </si>
  <si>
    <t>Transferred to VNAF in January 1972. Aircraft was captured by the North Vietnamese at the close of hostilities in South Vietnam. Status unknown.</t>
  </si>
  <si>
    <t>B-693</t>
  </si>
  <si>
    <t>74-22274</t>
  </si>
  <si>
    <t>90-00192</t>
  </si>
  <si>
    <t>M3344</t>
  </si>
  <si>
    <t>B-571</t>
  </si>
  <si>
    <t>68-15859</t>
  </si>
  <si>
    <t>90-00193</t>
  </si>
  <si>
    <t>M3345</t>
  </si>
  <si>
    <t>B-713</t>
  </si>
  <si>
    <t>74-22294</t>
  </si>
  <si>
    <t>90-00194</t>
  </si>
  <si>
    <t>M3346</t>
  </si>
  <si>
    <t>B-576</t>
  </si>
  <si>
    <t>68-15864</t>
  </si>
  <si>
    <t>90-00195</t>
  </si>
  <si>
    <t>M3347</t>
  </si>
  <si>
    <t>B-622</t>
  </si>
  <si>
    <t>69-17107</t>
  </si>
  <si>
    <t>90-00196</t>
  </si>
  <si>
    <t>M3348</t>
  </si>
  <si>
    <t>B-632</t>
  </si>
  <si>
    <t>69-17117</t>
  </si>
  <si>
    <t>90-00197</t>
  </si>
  <si>
    <t>M3349</t>
  </si>
  <si>
    <t>B-723</t>
  </si>
  <si>
    <t>76-22682</t>
  </si>
  <si>
    <t>90-00198</t>
  </si>
  <si>
    <t>M3350</t>
  </si>
  <si>
    <t>B-717</t>
  </si>
  <si>
    <t>76-22676</t>
  </si>
  <si>
    <t>90-00199</t>
  </si>
  <si>
    <t>M3351</t>
  </si>
  <si>
    <t>B-670</t>
  </si>
  <si>
    <t>70-15028</t>
  </si>
  <si>
    <t>90-00200</t>
  </si>
  <si>
    <t>M3352</t>
  </si>
  <si>
    <t>B-500</t>
  </si>
  <si>
    <t>67-18530</t>
  </si>
  <si>
    <t>90-00201</t>
  </si>
  <si>
    <t>M3353</t>
  </si>
  <si>
    <t>B-712</t>
  </si>
  <si>
    <t>74-22293</t>
  </si>
  <si>
    <t>87-00105 was initially assigned to D Company, 502nd Aviation Regiment (USAREUR).</t>
  </si>
  <si>
    <t>* 88-00075 was initially assigned to, and is currently with, A Company, 2nd Battalion, 52nd Aviation Regiment, D model induction 25 January 1989, received in Korea 18 April 1989.</t>
  </si>
  <si>
    <t>* 88-00072 was initially assigned to, and is currently with, A Company, 2nd Battalion, 52nd Aviation Regiment, D model induction 3 January 1989, received in Korea 5 June 1989.</t>
  </si>
  <si>
    <t>Augusta C model acquired by the U.S. Government in 1985 as a result of the fall of the Shah of Iran in 1979. Originally built for the Imperial Iranian Air Corps, 85-24734 was never delivered. 85-24734 was assigned to the Pennsylvania National Guard through about May 1992. Inducted into the D model program on 29 June 1992. Later became MH-47E #20 B-920.</t>
  </si>
  <si>
    <t>92-00473</t>
  </si>
  <si>
    <t>M3721</t>
  </si>
  <si>
    <t>178th, Combat: (RVN) Hit by enemy fire on final. Pilot heard an explosion. Aircraft crashed into trees and burned. Internal load of 105 mm ammo began exploding. Of the crew of 5 and 20 passengers aboard, the pilot was sole survivor.</t>
  </si>
  <si>
    <t>68-15994</t>
  </si>
  <si>
    <t>B-586</t>
  </si>
  <si>
    <t>66-19064</t>
  </si>
  <si>
    <t>B-322</t>
  </si>
  <si>
    <t>65-08022</t>
  </si>
  <si>
    <t>B-194</t>
  </si>
  <si>
    <t>A Co. 228th, Accident: (RVN) Returned to NCAD and declared a strike in July 1971.</t>
  </si>
  <si>
    <t>69-17100</t>
  </si>
  <si>
    <t>B-615</t>
  </si>
  <si>
    <t>67-18433</t>
  </si>
  <si>
    <t>B-403</t>
  </si>
  <si>
    <t>68-15869</t>
  </si>
  <si>
    <t>B-581</t>
  </si>
  <si>
    <t>Accident: The number 2 engine experienced a catastrophic failure accompanied by an in-flight fire during execution of an emergency landing as a result of the illumination of the number 2 engine transmission hot caution light. The copilot, crew and passengers egressed as the pilot actuated the onboard fire extinguisher bottles into the number 2 engine area and secured the number 1 engine. The aircraft combat internally loaded cargo (M102 Howitzer and M998 HMMWV) and the military and personal equipment of the crew and passengers were totally destroyed in the fire. Two minor injuries (both back strains) were sustained.</t>
  </si>
  <si>
    <t>C Co. 228th, Combat: (RVN) Hit in aft pylon in auxiliary power unit area at 2500 feet. Fire broke out and aircraft was consumed after landing. No casualties.</t>
  </si>
  <si>
    <t>B-334</t>
  </si>
  <si>
    <t>66-19050</t>
  </si>
  <si>
    <t>B-308</t>
  </si>
  <si>
    <t>64-13154</t>
  </si>
  <si>
    <t>B-126</t>
  </si>
  <si>
    <t>64-13109</t>
  </si>
  <si>
    <t>B-081</t>
  </si>
  <si>
    <t>62-02119 was at Fort Eustis, Virginia, Maintenance Trainer. 62-02119 was at Boeing through about September 1992. Inducted into the D model program on 11 November 1992, the scheduled to go to the Hawaii National Guard in November 1993.</t>
  </si>
  <si>
    <t>C Co. 228th, Combat: (RVN) Hit by gun fire on approach, caught fire, crashed and burned.  Eight Injuries, no fatalities.</t>
  </si>
  <si>
    <t>64-13124</t>
  </si>
  <si>
    <t>B-096</t>
  </si>
  <si>
    <t>64-13152</t>
  </si>
  <si>
    <t>B-124</t>
  </si>
  <si>
    <t>B-321</t>
  </si>
  <si>
    <t>B-534</t>
  </si>
  <si>
    <t>68-15822</t>
  </si>
  <si>
    <t>89-00154</t>
  </si>
  <si>
    <t>M3308</t>
  </si>
  <si>
    <t>B-603</t>
  </si>
  <si>
    <t>68-16011</t>
  </si>
  <si>
    <t>89-00155</t>
  </si>
  <si>
    <t>C  Co. 228th, Accident: (RVN) Following accident was deliberately destroyed.</t>
  </si>
  <si>
    <t>66-19142</t>
  </si>
  <si>
    <t>B-400</t>
  </si>
  <si>
    <t>67-18512</t>
  </si>
  <si>
    <t>B-482</t>
  </si>
  <si>
    <t>65-07966</t>
  </si>
  <si>
    <t>B-138</t>
  </si>
  <si>
    <t>66-19059</t>
  </si>
  <si>
    <t>B-317</t>
  </si>
  <si>
    <t>68-16022</t>
  </si>
  <si>
    <t>B-614</t>
  </si>
  <si>
    <t>67-18499</t>
  </si>
  <si>
    <t>B-469</t>
  </si>
  <si>
    <t>B-171</t>
  </si>
  <si>
    <t>249th VNAF, Combat: (RVN) Struck by SA-7 (heat seeker) missile.</t>
  </si>
  <si>
    <t>65-07987</t>
  </si>
  <si>
    <t>65-07986</t>
  </si>
  <si>
    <t>65-07974</t>
  </si>
  <si>
    <t>65-07975</t>
  </si>
  <si>
    <t>66-00078</t>
  </si>
  <si>
    <t>66-00094</t>
  </si>
  <si>
    <t>66-00125</t>
  </si>
  <si>
    <t>66-19027</t>
  </si>
  <si>
    <t>66-19035</t>
  </si>
  <si>
    <t>66-19068</t>
  </si>
  <si>
    <t>66-19070</t>
  </si>
  <si>
    <t>66-19078</t>
  </si>
  <si>
    <t>64-13147</t>
  </si>
  <si>
    <t>64-13163</t>
  </si>
  <si>
    <t>65-07968</t>
  </si>
  <si>
    <t>65-07994</t>
  </si>
  <si>
    <t>71-20955 was assigned to B Company, 2nd Battalion, 501st Aviation Regiment through about December 1989. Inducted into the D model program on 2 February 1990, then assigned to Fort Rucker on or about 4 February 1991.</t>
  </si>
  <si>
    <t>68-15812 was assigned to B Company, 2nd Battalion, 501st Aviation Regiment through about December 1989. Inducted into the D model program on 16 February 1990, then assigned to the Kansas Army Reserve on or about 7 March 1991.</t>
  </si>
  <si>
    <t>74-22273 was assigned to B Company, 2nd Battalion, 501st Aviation Regiment through about December 1989. Inducted into the D model program on 23 February 1990, then assigned to Fort Rucker on or about 5 February 1991.</t>
  </si>
  <si>
    <t>64-13155</t>
  </si>
  <si>
    <t>86-01663</t>
  </si>
  <si>
    <t>M3168</t>
  </si>
  <si>
    <t>B-391</t>
  </si>
  <si>
    <t>66-19133</t>
  </si>
  <si>
    <t>86-01664</t>
  </si>
  <si>
    <t>M3169</t>
  </si>
  <si>
    <t>B-246</t>
  </si>
  <si>
    <t>66-00114</t>
  </si>
  <si>
    <t>86-01665</t>
  </si>
  <si>
    <t>M3170</t>
  </si>
  <si>
    <t>B-492</t>
  </si>
  <si>
    <t>67-18522</t>
  </si>
  <si>
    <t>Augusta C model acquired by the U.S. Government in 1985 as a result of the fall of the Shah of Iran in 1979. Originally built for the Imperial Iranian Air Corps, 85-24743 was never delivered. 85-24743 was assigned to the Pennsylvania National Guard through about September 1992. Inducted into the D model program on 23 September 1992. Later became MH-47E #25 B-925.</t>
  </si>
  <si>
    <t>87-00079 was initially assigned to A Company, 5th Battalion, 159th Aviation Regiment (USAREUR).</t>
  </si>
  <si>
    <t>180th, Combat: (RVN) Hit by hostile fire in forward and aft transmissions. Was flown 4 minutes without oil pressure to LZ where crew abandoned ship to advancing NVA. Deliberately destroyed by air strike.</t>
  </si>
  <si>
    <t>68-15854</t>
  </si>
  <si>
    <t>B-566</t>
  </si>
  <si>
    <t>62nd, Combat: (RVN) On lift off was struck in cockpit by mortar round. Aircraft impacted ground and crew of 5 were fatalities.</t>
  </si>
  <si>
    <t>60-03448</t>
  </si>
  <si>
    <t>Trainer</t>
  </si>
  <si>
    <t>B-314</t>
  </si>
  <si>
    <t>237th VNAF, Combat: (RVN) Struck by SA-7 (heat seeker) missile. Crew of 5 and 10 passengers fatalities.</t>
  </si>
  <si>
    <t>66-19010</t>
  </si>
  <si>
    <t>B-268</t>
  </si>
  <si>
    <t>249th VNAF, Combat: (RVN) Struck by SA-7 (heat seeker) missile. Approximately 50 on board. No survivors.</t>
  </si>
  <si>
    <t>66-00105</t>
  </si>
  <si>
    <t>B-237</t>
  </si>
  <si>
    <t>* Initially assigned to B Company, 6th Battalion, 158th Aviation Regiment (USAREUR), Mainz-Finthen, West Germany, formerly the 205th Aviation Company. Presently assigned to the Connecticut National Guard.</t>
  </si>
  <si>
    <t>* 87-00091 is currently assigned to C Company, 159th Aviation Regiment. 87-00091 was initially assigned to A Company, 5th Battalion, 159th Aviation Regiment (USAREUR).</t>
  </si>
  <si>
    <t>88-00102 is currently (24 November 1999) assigned to F Company, 159th Aviation Regiment, Giebelstadt, Germany.</t>
  </si>
  <si>
    <t>88-00103 is currently (24 November 1999) assigned to F Company, 159th Aviation Regiment, Giebelstadt, Germany.</t>
  </si>
  <si>
    <t>* C Company, 159th Aviation Regiment "Flippers" = Current location Fort Bragg, North Carolina, data from historical records, current as of 24 November 1999.</t>
  </si>
  <si>
    <t>81-23388 is currently (24 November 1999) assigned to CCAD undergoing overhaul. 81-23388 was initially assigned to Fort Eustis, Virginia.</t>
  </si>
  <si>
    <t>Augusta C model acquired by the U.S. Government in 1985 as a result of the fall of the Shah of Iran in 1979. Originally built for the Imperial Iranian Air Corps, 85-24740 was never delivered. 85-24740 was assigned to the Pennsylvania National Guard through about October 1991. Inducted into the D model program on 17 January 1992, then assigned to the Connecticut National Guard on or about 3 March 1993.</t>
  </si>
  <si>
    <t>* 85-24338 was initially assigned to, and is currently with, C Company, 159th Aviation Regiment.</t>
  </si>
  <si>
    <t>* 84-24157 was initially assigned to, and is currently with, A Company, 7th Battalion, 101st Aviation Regiment.</t>
  </si>
  <si>
    <t>Sold to Royal Air Force through Foreign Military Sales (FMS) approximately 1984/85.</t>
  </si>
  <si>
    <t>66-00113</t>
  </si>
  <si>
    <t>66-00117</t>
  </si>
  <si>
    <t>66-19003</t>
  </si>
  <si>
    <t>66-19004</t>
  </si>
  <si>
    <t>66-19007</t>
  </si>
  <si>
    <t>66-19034</t>
  </si>
  <si>
    <t>66-19037</t>
  </si>
  <si>
    <t>66-19038</t>
  </si>
  <si>
    <t>66-19040</t>
  </si>
  <si>
    <t>66-19079</t>
  </si>
  <si>
    <t>66-19082</t>
  </si>
  <si>
    <t>B-247</t>
  </si>
  <si>
    <t>66-00115</t>
  </si>
  <si>
    <t>82-23776</t>
  </si>
  <si>
    <t>M3027</t>
  </si>
  <si>
    <t>B-330</t>
  </si>
  <si>
    <t>66-19072</t>
  </si>
  <si>
    <t>82-23777</t>
  </si>
  <si>
    <t>M3028</t>
  </si>
  <si>
    <t>B-619</t>
  </si>
  <si>
    <t>69-17104</t>
  </si>
  <si>
    <t>82-23778</t>
  </si>
  <si>
    <t>M3029</t>
  </si>
  <si>
    <t>B-601</t>
  </si>
  <si>
    <t>68-16009</t>
  </si>
  <si>
    <t>82-23779</t>
  </si>
  <si>
    <t>179th, Combat: (RVN) Received large caliber hit in one engine.  Engine failed, aircraft crashed and burned. No fatalities but all crew members injured.</t>
  </si>
  <si>
    <t>69-1722 was assigned to Hawaii through about May 1990. Inducted into the D model program on 25 June 1990, then assigned to the Kansas army Reserve on or about 23 October 1991.</t>
  </si>
  <si>
    <t>C Co. 228th, Combat: (RVN) Received hostile ground fire in engine area during takeoff. Crashed and burned. 5 fatalities. *** Strike date uncertain, may have been 11 November 1967.</t>
  </si>
  <si>
    <t>241st VNAF, Accident: (RVN). *** Strike date uncertain, may have been 19 August 1972.</t>
  </si>
  <si>
    <t>66-19098 was the first B model built. As a D model, 87-00109 was initially assigned to D Company, 502nd Aviation Regiment (USAREUR).</t>
  </si>
  <si>
    <t>* 88-00081 was initially assigned to, and is currently with, B Company, 2-52 Aviation Regiment, D model induction 7 March 1989, received in Korea 21 June 1989.</t>
  </si>
  <si>
    <t>* 88-00089 was initially assigned to, and is currently with, B Company, 2-52 Aviation Regiment, D model induction 27 April 1989, received in Korea 18 August 1989.</t>
  </si>
  <si>
    <t>* 88-00080 was initially assigned to, and is currently with, A Company, 2-52 Aviation Regiment, D model induction 28 February 1989, received in Korea 21 June 1989.</t>
  </si>
  <si>
    <t>* 88-00083 was initially assigned to, and is currently with, B Company, 2-52 Aviation Regiment, D model induction 20 March 1989, received in Korea 8 August 1989.</t>
  </si>
  <si>
    <t>DD250 Date is the date the Army accepted and signed for the aircraft.</t>
  </si>
  <si>
    <t>242nd, Combat: (RVN) Hit by Rocket Propelled Grenade while in hover. Rolled over, crashed and burned. 7 fatalities, 13 injured.</t>
  </si>
  <si>
    <t>B-283</t>
  </si>
  <si>
    <t>CH-47A</t>
  </si>
  <si>
    <t>66-19025</t>
  </si>
  <si>
    <t>81-23381</t>
  </si>
  <si>
    <t>M3004</t>
  </si>
  <si>
    <t>CH-47D</t>
  </si>
  <si>
    <t>B-310</t>
  </si>
  <si>
    <t>66-19052</t>
  </si>
  <si>
    <t>81-23382</t>
  </si>
  <si>
    <t>M3005</t>
  </si>
  <si>
    <t>B-275</t>
  </si>
  <si>
    <t>66-19017</t>
  </si>
  <si>
    <t>81-23383</t>
  </si>
  <si>
    <t>M3006</t>
  </si>
  <si>
    <t>B-315</t>
  </si>
  <si>
    <t>* 86-01654 is currently assigned to C Company, 159th Aviation Regiment. 86-01654 was initially assigned to Fort Carson, Colorado.</t>
  </si>
  <si>
    <t>205th, Accident: (RVN) Roger Knueve:  My journal has tail number 66-19029 crashing near Song Be. It was loaded with South Vietnamese passengers and crashed down the side of a hill.  The aircraft burned.  The Flight Engineer, was killed.  At the time we heard that at least 38 passengers died and more were severely burned.</t>
  </si>
  <si>
    <t>82-23775 was initially assigned to Fort Eustis, Virginia.</t>
  </si>
  <si>
    <t>85-24329 was initially assigned to Fort Campbell, Kentucky.</t>
  </si>
  <si>
    <t>82-23767 was initially assigned to Fort Campbell, Kentucky.</t>
  </si>
  <si>
    <t>85-24368 was initially assigned to Fort Rucker, Alabama.</t>
  </si>
  <si>
    <t>* 86-01642 is currently assigned to A Company, 7th Battalion, 101st Aviation Regiment. 86-01642 was initially assigned to Fort Sill, Oklahoma.</t>
  </si>
  <si>
    <t>82-23763 was initially assigned to Fort Campbell, Kentucky.</t>
  </si>
  <si>
    <t>81-23382 was initially assigned to Fort Eustis, Virginia.</t>
  </si>
  <si>
    <t>85-24369 was initially assigned to Fort Eustis, Virginia.</t>
  </si>
  <si>
    <t>81-23384 was initially assigned to Fort Eustis, Virginia.</t>
  </si>
  <si>
    <t>85-24350 was initially assigned to Fort Campbell, Kentucky.</t>
  </si>
  <si>
    <t>85-24342 was initially assigned to Fort Campbell, Kentucky. Rebuilt by CCAD</t>
  </si>
  <si>
    <t>* B Company, 159th Aviation Regiment "Hercules" = Current location Hunter Army Airfield, Savannah, Georgia, data from Historical Records, current as of 21 July 1999</t>
  </si>
  <si>
    <t>B-179</t>
  </si>
  <si>
    <t>66-00071</t>
  </si>
  <si>
    <t>B-203</t>
  </si>
  <si>
    <t>A Co. 228th, Combat: (RVN) Crashed inverted, exploded, burned. No direct evidence of enemy fire but classified by Army as combat strike.</t>
  </si>
  <si>
    <t>64-13145</t>
  </si>
  <si>
    <t>B-117</t>
  </si>
  <si>
    <t>65-07976</t>
  </si>
  <si>
    <t>B-148</t>
  </si>
  <si>
    <t>66-00088</t>
  </si>
  <si>
    <t>B-220</t>
  </si>
  <si>
    <t>64-13153</t>
  </si>
  <si>
    <t>B-125</t>
  </si>
  <si>
    <t>64-13158</t>
  </si>
  <si>
    <t>B-130</t>
  </si>
  <si>
    <t>64-13107</t>
  </si>
  <si>
    <t>B-079</t>
  </si>
  <si>
    <t>66-00083</t>
  </si>
  <si>
    <t>B-215</t>
  </si>
  <si>
    <t>213th, Captured: (North Korea) Flew across Demilitarized Zone (DMZ) and was shot down by North Korean Forces. Of the crew of four, Copilot was the only survivor and was wounded. Copilot returned to U.S. Forces. Aircraft status unknown.</t>
  </si>
  <si>
    <t>67-18467</t>
  </si>
  <si>
    <t>88-00091</t>
  </si>
  <si>
    <t>M3265</t>
  </si>
  <si>
    <t>B-362</t>
  </si>
  <si>
    <t>66-19104</t>
  </si>
  <si>
    <t>88-00092</t>
  </si>
  <si>
    <t>M3266</t>
  </si>
  <si>
    <t>B-580</t>
  </si>
  <si>
    <t>68-15868</t>
  </si>
  <si>
    <t>88-00093</t>
  </si>
  <si>
    <t>M3267</t>
  </si>
  <si>
    <t>B-563</t>
  </si>
  <si>
    <t>68-15851</t>
  </si>
  <si>
    <t>88-00094</t>
  </si>
  <si>
    <t>M3268</t>
  </si>
  <si>
    <t>B-559</t>
  </si>
  <si>
    <t>68-15847</t>
  </si>
  <si>
    <t>88-00095</t>
  </si>
  <si>
    <t>M3269</t>
  </si>
  <si>
    <t>B-608</t>
  </si>
  <si>
    <t>68-16016</t>
  </si>
  <si>
    <t>68-16018 was assigned to the California National Guard through about February 1991. Inducted into the D model program on 23 April 1991, then assigned to the Pennsylvania National Guard on or about 31 March 1992.</t>
  </si>
  <si>
    <t>68-15811 was assigned to the California National Guard through about March 1991. Inducted into the D model program on 30 April 1991, then assigned  to EAATS, Pennsylvania National Guard on or about 29 April 1992. 400th D model</t>
  </si>
  <si>
    <t>205th, Accident: (RVN) Roger Knueve:  My journal has tail number 64-13161 crashing on Aug 30, 1969 near Nui Dat in support of the Australians.  All 5 crew members were killed. The aircraft burned except for the cockpit area from the flight closet forward. The story I heard is that as the aircraft was on approach it flared and started over backwards. The aircraft went into the ground tail first.</t>
  </si>
  <si>
    <t>86-01641 was initially assigned to Fort Lewis.</t>
  </si>
  <si>
    <t>86-01667 was initially assigned to Fort Hood, Texas.</t>
  </si>
  <si>
    <t>Prototype</t>
  </si>
  <si>
    <t>76-18479</t>
  </si>
  <si>
    <t>66-00094 was assigned to A Company, 159th Aviation Support Helicopter Company (ASHC) (Pachyderms) in Vietnam, and was the first aircraft to land at Phu Bai when that unit moved into it's new home there. Subsequently transferred to the 247th Vietnam Air Force (VNAF) and lost in combat: (RVN) Lost to North Vietnamese and or VC action at Da Nang and Phu Cat.</t>
  </si>
  <si>
    <t>*****</t>
  </si>
  <si>
    <t>83-24111 was initially assigned to Fort Campbell, Kentucky.</t>
  </si>
  <si>
    <t>83-24104 was initially assigned to Fort Campbell, Kentucky.</t>
  </si>
  <si>
    <t>83-24117 was initially assigned to Fort Eustis, Virginia.</t>
  </si>
  <si>
    <t>* 84-24178 was initially assigned to and is currently with B Company, 159th Aviation Regiment. Flew 132.8 combat hours during Desert Storm.</t>
  </si>
  <si>
    <t>84-24153 was initially assigned to Fort Campbell, Kentucky.</t>
  </si>
  <si>
    <t>* B Company, 159th Aviation Regiment. Flew 120.1 combat hours during Desert Storm.</t>
  </si>
  <si>
    <t>61-02418</t>
  </si>
  <si>
    <t>B-022</t>
  </si>
  <si>
    <t>66-00084</t>
  </si>
  <si>
    <t>B-216</t>
  </si>
  <si>
    <t>237th VNAF, Combat: (RVN) On troop insertion and evacuation mission. At 200 feet came under heavy fire. Crashed and burned. Pilot and Copilot wounded.</t>
  </si>
  <si>
    <t>66-19083</t>
  </si>
  <si>
    <t>B-341</t>
  </si>
  <si>
    <t>RVN = Republic of Vietnam.</t>
  </si>
  <si>
    <t>66-19033</t>
  </si>
  <si>
    <t>B-291</t>
  </si>
  <si>
    <t>64-13143</t>
  </si>
  <si>
    <t>B-115</t>
  </si>
  <si>
    <t>68-15992 was assigned to Fort Eustis as a Cat B maintenance trainer through about June 1990. Inducted into the D model program on 28 August 1990, then assigned to the Washington Army Reserve on or about 19 June 1991.</t>
  </si>
  <si>
    <t>68-15842 was assigned to Hawaii through about July 1990. Inducted into the D model program on 5 September 1990, then assigned to the California National Guard on or about 17 July 1991.</t>
  </si>
  <si>
    <t>68-16015 was assigned to Hawaii through about July 1990. Inducted into the D model program on 12 September 1990, then assigned to the California National Guard on or about 16 July 1991.</t>
  </si>
  <si>
    <t>68-15998 was assigned to Fort Eustis as a Cat B maintenance trainer through about July 1990. Inducted into the D model program on 19 September 1990, then assigned to Fort Hood, Texas on or about 3 July 1991.</t>
  </si>
  <si>
    <t>132nd, Combat: (RVN-Laos) Received hits at approximately 100 feet altitude carrying ammunition on resupply mission in line of 10 Chinooks.  Boost system was hit and was forced down with only partial control. No casualties. Aircraft was destroyed by fire.</t>
  </si>
  <si>
    <t>67-18540 was assigned to the Washington Army Reserve through about September 1991. Inducted into the D model program on 22 November 1991, then assigned to the Alabama National Guard on or about 10 January 1993.</t>
  </si>
  <si>
    <t>62-02115 was in storage at Davis Monthan through about October 1991. Inducted into the D model program on 3 December 1991, then assigned to the Alabama National Guard on or about 10 January 1993.</t>
  </si>
  <si>
    <t>92-00400</t>
  </si>
  <si>
    <t>M3708</t>
  </si>
  <si>
    <t>B Co. 228th, Accident: (CONUS)</t>
  </si>
  <si>
    <t>132nd, Accident: (RVN)</t>
  </si>
  <si>
    <t>133rd, Accident: (RVN)</t>
  </si>
  <si>
    <t>C Co. 228th, Accident: (RVN)</t>
  </si>
  <si>
    <t>180th, Accident: (RVN)</t>
  </si>
  <si>
    <t>213th, Accident: (RVN)</t>
  </si>
  <si>
    <t>A Co. 228th, Combat: (RVN) Received heavy automatic weapons fire in aft cabin area. Number 1 flight boost, utility hydraulic systems were lost. Flight was continued toward a secure area, but number 2 flight boost was lost. Aircraft became uncontrollable, crash landed and burned. No fatalities.</t>
  </si>
  <si>
    <t>59-04984</t>
  </si>
  <si>
    <t>B-003</t>
  </si>
  <si>
    <t>70-15035</t>
  </si>
  <si>
    <t>B-677</t>
  </si>
  <si>
    <t>Iranian Army, Accident: (Iran)</t>
  </si>
  <si>
    <t>64-13141</t>
  </si>
  <si>
    <t>65-07970</t>
  </si>
  <si>
    <t>65-07972</t>
  </si>
  <si>
    <t>65-07985</t>
  </si>
  <si>
    <t>65-07996</t>
  </si>
  <si>
    <t>65-07997</t>
  </si>
  <si>
    <t>65-07998</t>
  </si>
  <si>
    <t>65-08000</t>
  </si>
  <si>
    <t>65-08006</t>
  </si>
  <si>
    <t>65-08016</t>
  </si>
  <si>
    <t>65-08025</t>
  </si>
  <si>
    <t>66-00068</t>
  </si>
  <si>
    <t>66-00069</t>
  </si>
  <si>
    <t>62-02129</t>
  </si>
  <si>
    <t>87-00108</t>
  </si>
  <si>
    <t>M3227</t>
  </si>
  <si>
    <t>B-356</t>
  </si>
  <si>
    <t>87-00100 was initially assigned to D Company, 502nd Aviation Regiment (USAREUR).</t>
  </si>
  <si>
    <t>87-00104 was initially assigned to D Company, 502nd Aviation Regiment (USAREUR).</t>
  </si>
  <si>
    <t>87-00082 was initially assigned to A Company, 5th Battalion, 159th Aviation Regiment (USAREUR).</t>
  </si>
  <si>
    <t>* A Company, 7th Battalion, 101st Aviation Regiment. 86-01676 was initially assigned to B Company, 6th Battalion, 158th Aviation Regiment (USAREUR), Mainz-Finthen, West Germany, formerly the 205th Aviation Company.</t>
  </si>
  <si>
    <t>179th, Combat: (RVN) Engine hit by ground fire, aircraft struck rock when landing, rolled over and burned.</t>
  </si>
  <si>
    <t>66-00088 was originally assigned to the 196th Aviation Support Helicopter Company (ASHC) when that unit deployed to Vietnam. 66-00088 was lost due to combat in the Republic of Vietnam (RVN): Number 1 engine hit, crashed and burned.</t>
  </si>
  <si>
    <t>* 88-00079 was initially assigned to, and is currently with, A Company, 2nd Battalion, 52nd Aviation Regiment, D model induction 25 February 1989, received in Korea 24 May1989.</t>
  </si>
  <si>
    <t>* 88-00071 was initially assigned to, and is currently with, A Company, 2nd Battalion, 52nd Aviation Regiment, D model induction 19 December 1988, received in Korea 28 March 1989.</t>
  </si>
  <si>
    <t>84-24155</t>
  </si>
  <si>
    <t>M3059</t>
  </si>
  <si>
    <t>B-085</t>
  </si>
  <si>
    <t>64-13113</t>
  </si>
  <si>
    <t>84-24156</t>
  </si>
  <si>
    <t>M3060</t>
  </si>
  <si>
    <t xml:space="preserve">OKNG            Co G, Det 1, 149th AVn - Lexington, OK </t>
  </si>
  <si>
    <t>63-07900 had a previous Strike date of 15 April 1969. 63-07900 was in storage at Davis Monthan through about August 1992. Inducted into the D model program on 25 September 1992, then scheduled to go to the Texas National Guard in October 1993.</t>
  </si>
  <si>
    <t>Augusta C model acquired by the U.S. Government in 1985 as a result of the fall of the Shah of Iran in 1979. Originally built for the Imperial Iranian Air Corps, 85-24738 was never delivered. 85-24738 was inducted into the D model program on 4 November 1992, then was scheduled to go to the Hawaii National Guard.</t>
  </si>
  <si>
    <t xml:space="preserve">295th, Accident: (Near Mannheim, West Germany, on Autobahn) A failure of the forward transmission input pinion capsule caused the number 1 synchronized driveshaft to rotate eccentric and contact the forward pylon structure, causing the shaft to fail and desynchonization of the forward and aft rotor systems. The forward and aft rotor blades meshed causing the  aft pylon, aft transmission and the aft rotor system to separate from the helicopter with catastrophic results. Aircraft was on a support mission for the Mannhiem Airshow and on climbout for a free fall para drop. Pilot advised tower he had a problem and was returning to the airfield. At approximately 500 feet, the forward transmission failed. Crew of 4 and 34 civilian multi national parashootists received fatal injuries. Failure was caused by walnut grit blocking oil journals inside transmission. Walnut grit was used to clean transmission during the overhaul process. </t>
  </si>
  <si>
    <t>89-00143 is currently (24 November 1999) assigned to F Company, 159th Aviation Regiment, Giebelstadt, Germany.</t>
  </si>
  <si>
    <t>69-17118 was assigned to the Maryland Army Reserve through about April 1992. Inducted into the D model program on 15 June 1992. Later became MH-47E #19 B-919.</t>
  </si>
  <si>
    <t>63-07912 was in storage at Davis Monthan through about April 1992. Inducted into the D model program on 22 June 1992, then assigned to the Georgia National Guard on or about 29 September 1993.</t>
  </si>
  <si>
    <t>92-00472</t>
  </si>
  <si>
    <t>M3720</t>
  </si>
  <si>
    <t>79-23400 was assigned to Alaska through about January 1991. Inducted into the D model program on 19 March 1991, then assigned to the Illinois National Guard on or about 8 March 1992.</t>
  </si>
  <si>
    <t>* 85-24333 was initially assigned to and is currently with C Company, 159th Aviation Regiment.</t>
  </si>
  <si>
    <t>* C Company, 159th Aviation Regiment. 85-24353 was initially assigned to Fort Lewis, Washington.</t>
  </si>
  <si>
    <t>* 85-24339 was initially assigned to and is currently with C Company, 159th Aviation Regiment.</t>
  </si>
  <si>
    <t>86-01645 was initially assigned to Fort Sill, Oklahoma.</t>
  </si>
  <si>
    <t>86-01636 was initially assigned to Fort Lewis, Washington.</t>
  </si>
  <si>
    <t>N/A</t>
  </si>
  <si>
    <t>Transferred to VNAF in September 1972. Aircraft was captured by the North Vietnamese at the close of hostilities in South Vietnam. Status unknown.</t>
  </si>
  <si>
    <t>Transferred to VNAF in November 1972. Aircraft was captured by the North Vietnamese at the close of hostilities in South Vietnam. Status unknown.</t>
  </si>
  <si>
    <t>Transferred to VNAF in June 1972. Aircraft was captured by the North Vietnamese at the close of hostilities in South Vietnam. Status unknown.</t>
  </si>
  <si>
    <t>Transferred to VNAF in August 1972. Aircraft was captured by the North Vietnamese at the close of hostilities in South Vietnam. Status unknown.</t>
  </si>
  <si>
    <t>Transferred to VNAF in October 1972. Aircraft was captured by the North Vietnamese at the close of hostilities in South Vietnam. Status unknown.</t>
  </si>
  <si>
    <t>Transferred to VNAF in March 1972. Aircraft was captured by the North Vietnamese at the close of hostilities in South Vietnam. Status unknown.</t>
  </si>
  <si>
    <t>Transferred to VNAF in December 1972. Aircraft was captured by the North Vietnamese at the close of hostilities in South Vietnam. Status unknown.</t>
  </si>
  <si>
    <t>Transferred to VNAF on 30 June 1972. Aircraft was captured by the North Vietnamese at the close of hostilities in South Vietnam. Status unknown.</t>
  </si>
  <si>
    <t>86-01647 was initially assigned to Fort Sill, Oklahoma.</t>
  </si>
  <si>
    <t>86-01668 was initially assigned to Fort Hood, Texas.</t>
  </si>
  <si>
    <t>213th, Accident: (RVN) *** Strike date uncertain, may have been 11 January 67.</t>
  </si>
  <si>
    <t>B-708</t>
  </si>
  <si>
    <t>74-22290</t>
  </si>
  <si>
    <t>B-709</t>
  </si>
  <si>
    <t>74-22292</t>
  </si>
  <si>
    <t>B-711</t>
  </si>
  <si>
    <t>76-22677</t>
  </si>
  <si>
    <t>B-718</t>
  </si>
  <si>
    <t>76-22679</t>
  </si>
  <si>
    <t>B-720</t>
  </si>
  <si>
    <t>76-22681</t>
  </si>
  <si>
    <t>B-722</t>
  </si>
  <si>
    <t>79-23394</t>
  </si>
  <si>
    <t>B-726</t>
  </si>
  <si>
    <t>79-23396</t>
  </si>
  <si>
    <t>B-728</t>
  </si>
  <si>
    <t>85-24734</t>
  </si>
  <si>
    <t>B-734</t>
  </si>
  <si>
    <t>B-743</t>
  </si>
  <si>
    <t>85-24743</t>
  </si>
  <si>
    <t>Test   Device</t>
  </si>
  <si>
    <t>With the data currently available:</t>
  </si>
  <si>
    <t>Total CH-47A hours:</t>
  </si>
  <si>
    <t>Total CH-47B hours:</t>
  </si>
  <si>
    <t>Total CH-47C hours:</t>
  </si>
  <si>
    <t>Total CH-47D hours:</t>
  </si>
  <si>
    <t>Total CH-47 hours:</t>
  </si>
  <si>
    <t>92-00465</t>
  </si>
  <si>
    <t>* B Company, 214th Aviation Regiment = Current location, Wheeler Army Airfield, Oahu, Hawaii, data from Historical Records, current as of 14 August 1999.</t>
  </si>
  <si>
    <t>45th Corp Support Group (USARPAC):</t>
  </si>
  <si>
    <t>The Production Number is the last three digits of the D Model Kit number.</t>
  </si>
  <si>
    <t>71-20949 was assigned to Alaska through about September 1990. Inducted into the D model program on 14 November 1990, then assigned to the Washington Army Reserve on or about 10 October 1991.</t>
  </si>
  <si>
    <t>68-15828 was at Fort Eustis, Virginia through about November 1989. Inducted into D model program on 5 January 1990, then assigned to Kansas Army Reserve on or about 15 January 1991.</t>
  </si>
  <si>
    <t>70-15009 was assigned to the Texas National Guard through about November 1989. Inducted into the D model program on 12 January 1990, then assigned to the Kansas Army Reserve on or about 4 January 1991.</t>
  </si>
  <si>
    <t>70-15018 was assigned to B Company, 2nd Battalion, 501st Aviation Regiment through about November 1989. Inducted into the D model program on 26 January 1990, then assigned to the Kansas Army Reserve on or about 15 January 1991.</t>
  </si>
  <si>
    <t>89-00144 is currently (24 November 1999) assigned to F Company, 159th Aviation Regiment, Giebelstadt, Germany.</t>
  </si>
  <si>
    <t>89-00145 is currently (24 November 1999) assigned to F Company, 159th Aviation Regiment, Giebelstadt, Germany.</t>
  </si>
  <si>
    <t>* 85-24326 was initially assigned to, and is currently with, A Company, 7th Battalion, 101st Aviation Regiment.</t>
  </si>
  <si>
    <t>87-00073 is currently (24 November 1999) assigned to F Company, 159th Aviation Regiment, Giebelstadt, Germany. 87-00073 was initially assigned to B Company, 6th Battalion, 158th Aviation Regiment (USAREUR), Mainz-Finthen, West Germany, formerly the 205th Aviation Company.</t>
  </si>
  <si>
    <t>88-00098 is currently (24 November 1999) assigned to F Company, 159th Aviation Regiment, Giebelstadt, Germany.</t>
  </si>
  <si>
    <t>88-00099 is currently (24 November 1999) assigned to F Company, 159th Aviation Regiment, Giebelstadt, Germany.</t>
  </si>
  <si>
    <t>88-00100 is currently (24 November 1999) assigned to F Company, 159th Aviation Regiment, Giebelstadt, Germany.</t>
  </si>
  <si>
    <t>179th, Combat: (RVN) Hit by enemy fire while taking off. Crashed in wooded area. 4500 pound internal load of ammo exploded, destroying aircraft. Two fatalities, 3 major injuries, 4 minor.</t>
  </si>
  <si>
    <t>* 86-01679 currently assigned to A Company, 2-52 Aviation Regiment, D model induction 23 September 1987, initially assigned to and received at Fort Hood 3 November 1987, Tornado damaged 24 May 1989, rebuilt by Boeing, received in Korea 22 November 1991.</t>
  </si>
  <si>
    <t>66-19049</t>
  </si>
  <si>
    <t>82-23763</t>
  </si>
  <si>
    <t>M3014</t>
  </si>
  <si>
    <t>MH-47D</t>
  </si>
  <si>
    <t>B-183</t>
  </si>
  <si>
    <t>65-08011</t>
  </si>
  <si>
    <t>82-23764</t>
  </si>
  <si>
    <t>M3015</t>
  </si>
  <si>
    <t>B-251</t>
  </si>
  <si>
    <t>66-00119</t>
  </si>
  <si>
    <t>82-23765</t>
  </si>
  <si>
    <t>M3016</t>
  </si>
  <si>
    <t>B-316</t>
  </si>
  <si>
    <t>66-19058</t>
  </si>
  <si>
    <t>82-23766</t>
  </si>
  <si>
    <t>M3017</t>
  </si>
  <si>
    <t>B-301</t>
  </si>
  <si>
    <t>66-19043</t>
  </si>
  <si>
    <t>82-23767</t>
  </si>
  <si>
    <t>M3018</t>
  </si>
  <si>
    <t>B-238</t>
  </si>
  <si>
    <t>66-00106</t>
  </si>
  <si>
    <t>82-23768</t>
  </si>
  <si>
    <t>M3019</t>
  </si>
  <si>
    <t>B-177</t>
  </si>
  <si>
    <t>65-08005</t>
  </si>
  <si>
    <t>82-23769</t>
  </si>
  <si>
    <t>M3020</t>
  </si>
  <si>
    <t>B-240</t>
  </si>
  <si>
    <t>66-00108</t>
  </si>
  <si>
    <t>82-23770</t>
  </si>
  <si>
    <t>M3021</t>
  </si>
  <si>
    <t>B-332</t>
  </si>
  <si>
    <t>66-19074</t>
  </si>
  <si>
    <t>82-23771</t>
  </si>
  <si>
    <t>M3022</t>
  </si>
  <si>
    <t>B-248</t>
  </si>
  <si>
    <t>66-00116</t>
  </si>
  <si>
    <t>82-23772</t>
  </si>
  <si>
    <t>M3023</t>
  </si>
  <si>
    <t>B-594</t>
  </si>
  <si>
    <t>CH-47C</t>
  </si>
  <si>
    <t>68-16002</t>
  </si>
  <si>
    <t>82-23773</t>
  </si>
  <si>
    <t>M3024</t>
  </si>
  <si>
    <t>B-116</t>
  </si>
  <si>
    <t>64-13144</t>
  </si>
  <si>
    <t>82-23774</t>
  </si>
  <si>
    <t>M3025</t>
  </si>
  <si>
    <t>B-289</t>
  </si>
  <si>
    <t>66-19031</t>
  </si>
  <si>
    <t>82-23775</t>
  </si>
  <si>
    <t>M3026</t>
  </si>
  <si>
    <t>69-17105</t>
  </si>
  <si>
    <t>B-011</t>
  </si>
  <si>
    <t>B-007</t>
  </si>
  <si>
    <t>59-04985</t>
  </si>
  <si>
    <t>B-004</t>
  </si>
  <si>
    <t>59-04986</t>
  </si>
  <si>
    <t>B-005</t>
  </si>
  <si>
    <t>67-18524</t>
  </si>
  <si>
    <t>76-22680 was assigned to Alaska through about January 1991. Inducted into the D model program on 26 March 1991, then assigned to the Illinois National Guard on or about 13 March 1992.</t>
  </si>
  <si>
    <t>160th, Accident: (CONUS, Cape Henry, Virginia) During a VFR day low level training flight over water, the lead aircraft of a flight of 3, was seen to depart from straight and level flight, enter a steep left roll and dive into the ocean. As the roll was entered a slingload was released prior to impact. All 5 crew members were killed on impact. The aircraft was recovered after a lengthy search by U.S. Coast Guard. 1 body was lost at sea. Post Crash investigation revealed forward swiveling actuator attaching bolt had failed.</t>
  </si>
  <si>
    <t>82-23769 was initially assigned to Fort Campbell, Kentucky.</t>
  </si>
  <si>
    <t>81-23383 was initially assigned to Fort Rucker, Alabama.</t>
  </si>
  <si>
    <t>85-24360 was initially assigned to Fort Campbell, Kentucky.</t>
  </si>
  <si>
    <t>84-24160 was initially assigned to Fort Rucker, Alabama.</t>
  </si>
  <si>
    <t>Accident: While in cruise flight on the return leg of a Forward Area Refuel Equipment (FARE) mission, the number 2 engine lost power and went off line. The rotor RPM dropped and the copilot (on the controls) attempted to beep the number 1 engine up to assume the load. The number 1 engine also began to lose power as the pilot (PIC) took the controls. The pilot regained the lost rotor RPM and established maximum glide airspeed of 100 knots. As the aircraft neared the selected forced landing area, he used thrust to clear a small tree line. As he decelerated, the aft rotor struck the trees. The aircraft traveled approximately 150 feet, where it landed in a 90 degree nose high attitude, sheared off both engines and the aft pylon, and continued to pitch over backwards coming to rest on it's top. Severed electrical wiring and fuel lines resulted in a post crash fire. All crew members managed to escape before the aircraft was completely consumed and destroyed by the fire.</t>
  </si>
  <si>
    <t>147th, Accident: (Hawaii) Aircraft was preparing to taxi to the runway for departure. The aircraft was at normal operating RPM with all instruments in normal operating ranges when an unusual noise was heard by a crewmember. The noise intensified and vibrations developed. Crewmembers immediately attempted to terminate aircraft operations. Before engine shutdown could occur the aircraft started to disintegrate. A fire developed in the aft section, several loud bangs or explosions occurred concurrently with the total separation of the forward and aft rotor systems. The aircrew consisted of six crewmembers all of which exited the aircraft as soon as the major aircraft components ceased moving. 23-C-1 preliminary teardown and analysis revealed that an old type shim (P/N 114D2065-1) was installed during overhaul.</t>
  </si>
  <si>
    <t>B-620</t>
  </si>
  <si>
    <t>70-15007</t>
  </si>
  <si>
    <t>B-649</t>
  </si>
  <si>
    <t>70-15015</t>
  </si>
  <si>
    <t>B-657</t>
  </si>
  <si>
    <t>70-15029</t>
  </si>
  <si>
    <t>B-671</t>
  </si>
  <si>
    <t>70-15030</t>
  </si>
  <si>
    <t>B-672</t>
  </si>
  <si>
    <t>71-20946</t>
  </si>
  <si>
    <t>B-680</t>
  </si>
  <si>
    <t>71-20950</t>
  </si>
  <si>
    <t>B-684</t>
  </si>
  <si>
    <t>71-20951</t>
  </si>
  <si>
    <t>B-685</t>
  </si>
  <si>
    <t>71-20954</t>
  </si>
  <si>
    <t>B-688</t>
  </si>
  <si>
    <t>74-22275</t>
  </si>
  <si>
    <t>B-694</t>
  </si>
  <si>
    <t>74-22276</t>
  </si>
  <si>
    <t>* B Company, 2-52 Aviation Regiment = Current location, Camp Humphreys South Korea, data from Historical Records, current as of 22 June 1999.</t>
  </si>
  <si>
    <t>* A Company, 2-52 Aviation Regiment = Current location, Camp Humphreys South Korea, data from Historical Records, current as of 22 June 1999.</t>
  </si>
  <si>
    <t>91-00265</t>
  </si>
  <si>
    <t>M3414</t>
  </si>
  <si>
    <t>B-019</t>
  </si>
  <si>
    <t>61-02415</t>
  </si>
  <si>
    <t>91-00266</t>
  </si>
  <si>
    <t>M3415</t>
  </si>
  <si>
    <t>B-021</t>
  </si>
  <si>
    <t>61-02417</t>
  </si>
  <si>
    <t>M3376</t>
  </si>
  <si>
    <t>B-683</t>
  </si>
  <si>
    <t>71-20949</t>
  </si>
  <si>
    <t>90-00225</t>
  </si>
  <si>
    <t>M3377</t>
  </si>
  <si>
    <t>B-729</t>
  </si>
  <si>
    <t>79-23397</t>
  </si>
  <si>
    <t>90-00226</t>
  </si>
  <si>
    <t>M3378</t>
  </si>
  <si>
    <t>B-687</t>
  </si>
  <si>
    <t>71-20953</t>
  </si>
  <si>
    <t>91-00230</t>
  </si>
  <si>
    <t>M3379</t>
  </si>
  <si>
    <t>B-699</t>
  </si>
  <si>
    <t>74-22280</t>
  </si>
  <si>
    <t>91-00231</t>
  </si>
  <si>
    <t>M3380</t>
  </si>
  <si>
    <t>B-675</t>
  </si>
  <si>
    <t>70-15033</t>
  </si>
  <si>
    <t>91-00232</t>
  </si>
  <si>
    <t>M3381</t>
  </si>
  <si>
    <t>B-611</t>
  </si>
  <si>
    <t>68-16019</t>
  </si>
  <si>
    <t>91-00233</t>
  </si>
  <si>
    <t>M3382</t>
  </si>
  <si>
    <t>B-526</t>
  </si>
  <si>
    <t>68-15814</t>
  </si>
  <si>
    <t>91-00234</t>
  </si>
  <si>
    <t>M3383</t>
  </si>
  <si>
    <t>B-495</t>
  </si>
  <si>
    <t>67-18525</t>
  </si>
  <si>
    <t>91-00235</t>
  </si>
  <si>
    <t>M3384</t>
  </si>
  <si>
    <t>B-545</t>
  </si>
  <si>
    <t>68-15833</t>
  </si>
  <si>
    <t>91-00236</t>
  </si>
  <si>
    <t>M3385</t>
  </si>
  <si>
    <t>B-682</t>
  </si>
  <si>
    <t>71-20948</t>
  </si>
  <si>
    <t>91-00237</t>
  </si>
  <si>
    <t>M3386</t>
  </si>
  <si>
    <t>B-714</t>
  </si>
  <si>
    <t>76-22673</t>
  </si>
  <si>
    <t>91-00238</t>
  </si>
  <si>
    <t>M3387</t>
  </si>
  <si>
    <t>B-715</t>
  </si>
  <si>
    <t>76-22674</t>
  </si>
  <si>
    <t>91-00239</t>
  </si>
  <si>
    <t>M3388</t>
  </si>
  <si>
    <t>B-464</t>
  </si>
  <si>
    <t>67-18494</t>
  </si>
  <si>
    <t>91-00240</t>
  </si>
  <si>
    <t>M3389</t>
  </si>
  <si>
    <t>B-701</t>
  </si>
  <si>
    <t>74-22282</t>
  </si>
  <si>
    <t>91-00241</t>
  </si>
  <si>
    <t>M3390</t>
  </si>
  <si>
    <t>B-731</t>
  </si>
  <si>
    <t>79-23399</t>
  </si>
  <si>
    <t>91-00242</t>
  </si>
  <si>
    <t>M3391</t>
  </si>
  <si>
    <t>B-733</t>
  </si>
  <si>
    <t>79-23401</t>
  </si>
  <si>
    <t>91-00243</t>
  </si>
  <si>
    <t>M3392</t>
  </si>
  <si>
    <t>B-732</t>
  </si>
  <si>
    <t>79-23400</t>
  </si>
  <si>
    <t>91-00244</t>
  </si>
  <si>
    <t>M3393</t>
  </si>
  <si>
    <t>B-721</t>
  </si>
  <si>
    <t>76-22680</t>
  </si>
  <si>
    <t>91-00245</t>
  </si>
  <si>
    <t>M3394</t>
  </si>
  <si>
    <t>B-625</t>
  </si>
  <si>
    <t>69-17110</t>
  </si>
  <si>
    <t>91-00246</t>
  </si>
  <si>
    <t>M3395</t>
  </si>
  <si>
    <t>B-465</t>
  </si>
  <si>
    <t>67-18495</t>
  </si>
  <si>
    <t>91-00247</t>
  </si>
  <si>
    <t>M3396</t>
  </si>
  <si>
    <t>B-517</t>
  </si>
  <si>
    <t>67-18547</t>
  </si>
  <si>
    <t>91-00248</t>
  </si>
  <si>
    <t>M3397</t>
  </si>
  <si>
    <t>B-610</t>
  </si>
  <si>
    <t>68-16018</t>
  </si>
  <si>
    <t>91-00249</t>
  </si>
  <si>
    <t>68-15858 was assigned to Fort Eustis through about August 1990. Inducted into the D model program on 10 October 1990, then assigned to the Washington Army Reserve on or about 7 August 1991. Accident: (35 Miles east of McCall, Idaho) While attempting to land on an 11 degree upslope along a ridge line, the aircraft slid down slope and the forward rotor blades struck the ground. The cabin sustained multiple blade strikes, severing the drive train and the flight control tubes. The aft portion of the aircraft rotated over the nose, and the aircraft came to rest on it's right side. The aircraft was totally destroyed. One crew member was fatally injured and three crew members suffered minor injuries.</t>
  </si>
  <si>
    <t>68-16007 was assigned to Fort Eustis as a Cat B maintenance trainer through about August 1990. Inducted into the D model program on 17 October 1990, then assigned to the Washington Army Reserve on or about 7 August 1991.</t>
  </si>
  <si>
    <t>69-17115 was assigned to Fort Eustis through about September 1990. Inducted into the D model program on 31 October 1990, then assigned to the Washington Army Reserve on or about 20 September 1991.</t>
  </si>
  <si>
    <t>68-16007</t>
  </si>
  <si>
    <t>90-00221</t>
  </si>
  <si>
    <t>M3373</t>
  </si>
  <si>
    <t>B-491</t>
  </si>
  <si>
    <t>67-18521</t>
  </si>
  <si>
    <t>90-00222</t>
  </si>
  <si>
    <t>M3374</t>
  </si>
  <si>
    <t>B-630</t>
  </si>
  <si>
    <t>69-17115</t>
  </si>
  <si>
    <t>90-00223</t>
  </si>
  <si>
    <t>M3375</t>
  </si>
  <si>
    <t>B-529</t>
  </si>
  <si>
    <t>68-15817</t>
  </si>
  <si>
    <t>90-00224</t>
  </si>
  <si>
    <t>86-01646 was initially assigned to Fort Sill, Oklahoma.</t>
  </si>
  <si>
    <t>88-00073 was initially assigned to and is currently with, A Company, 2nd Battalion, 501st Aviation Regiment (later became A Company, 2nd Battalion, 52nd Aviation Regiment) in Korea.</t>
  </si>
  <si>
    <t>86-01658 was initially assigned to Fort Eustis, Virginia.</t>
  </si>
  <si>
    <t>88-00070 was initially assigned to A Company, 2nd Battalion, 501st Aviation Regiment, in Korea.</t>
  </si>
  <si>
    <t>86-01664 was initially assigned to Fort Hood, Texas.</t>
  </si>
  <si>
    <t>M3309</t>
  </si>
  <si>
    <t>B-572</t>
  </si>
  <si>
    <t>68-15860</t>
  </si>
  <si>
    <t>89-00156</t>
  </si>
  <si>
    <t>M3310</t>
  </si>
  <si>
    <t>B-564</t>
  </si>
  <si>
    <t>68-15852</t>
  </si>
  <si>
    <t>89-00157</t>
  </si>
  <si>
    <t>M3311</t>
  </si>
  <si>
    <t>B-698</t>
  </si>
  <si>
    <t>74-22279</t>
  </si>
  <si>
    <t>89-00158</t>
  </si>
  <si>
    <t>M3312</t>
  </si>
  <si>
    <t>B-496</t>
  </si>
  <si>
    <t>67-18526</t>
  </si>
  <si>
    <t>89-00159</t>
  </si>
  <si>
    <t>M3313</t>
  </si>
  <si>
    <t>B-470</t>
  </si>
  <si>
    <t>67-18500</t>
  </si>
  <si>
    <t>89-00160</t>
  </si>
  <si>
    <t>Fort Rucker, Accident: (CONUS)</t>
  </si>
  <si>
    <t>M3050</t>
  </si>
  <si>
    <t>B-511</t>
  </si>
  <si>
    <t>67-18541</t>
  </si>
  <si>
    <t>83-24121</t>
  </si>
  <si>
    <t>M3051</t>
  </si>
  <si>
    <t>B-593</t>
  </si>
  <si>
    <t>68-16001</t>
  </si>
  <si>
    <t>83-24122</t>
  </si>
  <si>
    <t>CCAD = Corpus Christi Army Depot, Texas</t>
  </si>
  <si>
    <t>CONTRACTS:</t>
  </si>
  <si>
    <t>DAAJ09-85-C-A005, Multi-year contract, first aircraft was 85-24322.</t>
  </si>
  <si>
    <t>60-03451</t>
  </si>
  <si>
    <t>B-010</t>
  </si>
  <si>
    <t>61-02408</t>
  </si>
  <si>
    <t>B-012</t>
  </si>
  <si>
    <t>61-02414</t>
  </si>
  <si>
    <t>B-018</t>
  </si>
  <si>
    <t>B-006</t>
  </si>
  <si>
    <t>64-13136</t>
  </si>
  <si>
    <t>B-108</t>
  </si>
  <si>
    <t>64-13148</t>
  </si>
  <si>
    <t>B-120</t>
  </si>
  <si>
    <t>64-13160</t>
  </si>
  <si>
    <t>B-132</t>
  </si>
  <si>
    <t>65-07992</t>
  </si>
  <si>
    <t>B-164</t>
  </si>
  <si>
    <t>65-07999</t>
  </si>
  <si>
    <t>65-08001</t>
  </si>
  <si>
    <t>B-173</t>
  </si>
  <si>
    <t>66-19103</t>
  </si>
  <si>
    <t>B-361</t>
  </si>
  <si>
    <t>66-19110</t>
  </si>
  <si>
    <t>B-368</t>
  </si>
  <si>
    <t>66-19117</t>
  </si>
  <si>
    <t>B-375</t>
  </si>
  <si>
    <t>67-18479</t>
  </si>
  <si>
    <t>B-449</t>
  </si>
  <si>
    <t>67-18490</t>
  </si>
  <si>
    <t>B-460</t>
  </si>
  <si>
    <t>B-468</t>
  </si>
  <si>
    <t>67-18511</t>
  </si>
  <si>
    <t>B-481</t>
  </si>
  <si>
    <t>67-18527</t>
  </si>
  <si>
    <t>B-497</t>
  </si>
  <si>
    <t>B-509</t>
  </si>
  <si>
    <t>68-15826</t>
  </si>
  <si>
    <t>B-538</t>
  </si>
  <si>
    <t>68-15832</t>
  </si>
  <si>
    <t>B-544</t>
  </si>
  <si>
    <t>68-15838</t>
  </si>
  <si>
    <t>B-550</t>
  </si>
  <si>
    <t>68-15845</t>
  </si>
  <si>
    <t>B-557</t>
  </si>
  <si>
    <t>180th, Combat: (RVN) Hit by 37 mm radar controlled round. Landed in flames and was destroyed by exploding ammunition. Flight Engineer injured.</t>
  </si>
  <si>
    <t>84-24161</t>
  </si>
  <si>
    <t>M3065</t>
  </si>
  <si>
    <t>B-101</t>
  </si>
  <si>
    <t>64-13129</t>
  </si>
  <si>
    <t>84-24162</t>
  </si>
  <si>
    <t>85-24343</t>
  </si>
  <si>
    <t>M3113</t>
  </si>
  <si>
    <t>B-239</t>
  </si>
  <si>
    <t>66-00107</t>
  </si>
  <si>
    <t>85-24344</t>
  </si>
  <si>
    <t>M3114</t>
  </si>
  <si>
    <t>B-222</t>
  </si>
  <si>
    <t>66-00090</t>
  </si>
  <si>
    <t>85-24345</t>
  </si>
  <si>
    <t>M3115</t>
  </si>
  <si>
    <t>B-474</t>
  </si>
  <si>
    <t>67-18504</t>
  </si>
  <si>
    <t>85-24346</t>
  </si>
  <si>
    <t>M3116</t>
  </si>
  <si>
    <t>B-221</t>
  </si>
  <si>
    <t>66-00089</t>
  </si>
  <si>
    <t>85-24347</t>
  </si>
  <si>
    <t>M3117</t>
  </si>
  <si>
    <t>B-233</t>
  </si>
  <si>
    <t>66-00101</t>
  </si>
  <si>
    <t>85-24348</t>
  </si>
  <si>
    <t>M3118</t>
  </si>
  <si>
    <t>B-551</t>
  </si>
  <si>
    <t>68-15839</t>
  </si>
  <si>
    <t>85-24349</t>
  </si>
  <si>
    <t>M3119</t>
  </si>
  <si>
    <t>B-318</t>
  </si>
  <si>
    <t>66-19060</t>
  </si>
  <si>
    <t>85-24350</t>
  </si>
  <si>
    <t>M3120</t>
  </si>
  <si>
    <t>B-143</t>
  </si>
  <si>
    <t>65-07971</t>
  </si>
  <si>
    <t>85-24351</t>
  </si>
  <si>
    <t>M3121</t>
  </si>
  <si>
    <t>B-555</t>
  </si>
  <si>
    <t>68-15843</t>
  </si>
  <si>
    <t>85-24352</t>
  </si>
  <si>
    <t>M3122</t>
  </si>
  <si>
    <t>B-190</t>
  </si>
  <si>
    <t>65-08018</t>
  </si>
  <si>
    <t>85-24353</t>
  </si>
  <si>
    <t>M3123</t>
  </si>
  <si>
    <t>B-267</t>
  </si>
  <si>
    <t>84-24166</t>
  </si>
  <si>
    <t>M3070</t>
  </si>
  <si>
    <t>M3424</t>
  </si>
  <si>
    <t>B-518</t>
  </si>
  <si>
    <t>67-18548</t>
  </si>
  <si>
    <t>92-00284</t>
  </si>
  <si>
    <t>M3425</t>
  </si>
  <si>
    <t>B-741</t>
  </si>
  <si>
    <t>85-24741</t>
  </si>
  <si>
    <t>92-00285</t>
  </si>
  <si>
    <t>M3426</t>
  </si>
  <si>
    <t>B-046</t>
  </si>
  <si>
    <t>62-02130</t>
  </si>
  <si>
    <t>92-00286</t>
  </si>
  <si>
    <t>B-047</t>
  </si>
  <si>
    <t>62-02131</t>
  </si>
  <si>
    <t>B-739</t>
  </si>
  <si>
    <t>85-24739</t>
  </si>
  <si>
    <t>62-02136 was assigned to the 147th Assault Support Helicopter Company (Hillclimbers) in the Republic of Vietnam (RVN) through March 1967. On 16 April 1966, 62-02136, while on a logistics support mission for air land resupply and in the Pickup Zone (PZ), was struck by small arms fire in the forward area, injuring personnel and damaging the structure and main rotor system. Three personnel were wounded in action. The aircraft made a precautionary landing for inspection, found to be flyable, then took off again to accomplish the mission. The aircraft was repaired in theater. On 20 May 1966, 62-02136, while on a sling load mission to relocate artillery, was struck by small arms fire in the forward area, damaging the structure. The aircraft was repaired in theater. On 1 June 1966, 62-02136, while on a sling load rescue and recovery mission in support of a downed aircraft, was struck by small arms fire in the forward area, damaging the structure. The aircraft was repaired in theater. On 30 September 1966, 62-02136, 62-02136 was struck by small arms fire in the right side, damaging the structure, transmission, gear box, oil system, wounding one person, and killing one person. The helicopter made a forced landing, and was recovered later by means other than its own power. The aircraft was a loss to the theater and was repaired elsewhere. In April 1967, 62-02136 was transferred to ARADMAC, 4th Army, for maintenance. In July 1968, 62-02136 was transferred to the U. S. Army Aviation School, Fort Rucker, Alabama. In April 1972, 62-02136 was transferred to the National Guard (WQRSAA). In September 1973, 62-02136 was transferred to the New Cumberland Army Depot, 1st Army, for maintenance. In October 1974, 62-02136 was transferred to the National Guard (WP6QAA), where it remained at least through December 1975. At some point 62-02136 was inducted into the D model program and converted to 87-00088. 87-00088 was initially assigned to A Company, 5th Battalion, 159th Aviation Regiment (USAREUR).</t>
  </si>
  <si>
    <t>A15-0008</t>
  </si>
  <si>
    <t>93-00930</t>
  </si>
  <si>
    <t>M3457</t>
  </si>
  <si>
    <t>Formerly, C Company, 228 Aviation Regiment.</t>
  </si>
  <si>
    <t>B Co. 159th, Combat: (RVN) On final hit in number 1 engine and combining transmission. Lost hydraulic, impacted ground and burned. No injuries.</t>
  </si>
  <si>
    <t>76-22683 was assigned to Panama through about April 1990. Inducted into the D model program on 11 June 1990, then assigned to the California National Guard on or about 9 July 1991.</t>
  </si>
  <si>
    <t>Accident: (TAGS aircraft, Fort Sill) Aircraft was returning to home station. Near Chico, Texas, while in cruise flight at 3000 feet MSL, a pop was heard, followed by the sound of a loud explosion. Witnesses observed fire and smoke coming from the rear of the aircraft, as well as several parts falling to the ground. Fire and smoke was also observed in the rear of the aircraft. Smoke filled the cabin and entered the cockpit. An emergency descent was initiated. The aircraft touched down in a landing attitude at approximately 130 + knots. The aircraft was totally destroyed by impact forces and in-flight/post crash fire. Pilot, Copilot, and Flight Engineer were fatalities. Crew Chief survived crash. Six passengers were fatalities. Eight passengers were seriously injured. Number of minor injuries to other passengers. Total number onboard 18 (4 crew members and 14 passengers to include unit 1SG).</t>
  </si>
  <si>
    <t>DAAK50-82-C-0001, 19 aircraft buy, D models 82-23762 through 82-23780</t>
  </si>
  <si>
    <t>DAAK50-83-C-0003, 24 aircraft buy, D models 83-24102 through 83-24125</t>
  </si>
  <si>
    <t>DAAK50-84-C-0004, 36 aircraft buy, D models 84-24152 through 84-24187</t>
  </si>
  <si>
    <t>C Co. 159th, Combat: (RVN-Laos) Hit by enemy fire at 4000 feet. Caught fire and broke up in mid air. Suspect 37 mm anti-aircraft. 6 fatalities.</t>
  </si>
  <si>
    <t>68-15835</t>
  </si>
  <si>
    <t>B-547</t>
  </si>
  <si>
    <t>66-00121</t>
  </si>
  <si>
    <t>B-253</t>
  </si>
  <si>
    <t>67-18449</t>
  </si>
  <si>
    <t>B-419</t>
  </si>
  <si>
    <t>67-18518</t>
  </si>
  <si>
    <t>B-488</t>
  </si>
  <si>
    <t>67-18502</t>
  </si>
  <si>
    <t>B-472</t>
  </si>
  <si>
    <t>243rd, Accident: (RVN)   On October 20, 1968, CW3 Deitsch, aircraft commander; WO1 Knight, pilot; SP5 Meldahl, crewchief; SP4 Bridges, flight engineer; and SP4 Stanton, door gunner, departed Dong Ba Thien Airfield, South Vietnam, in a CH-47A Chinook helicopter (serial #66-19053). Freight Train 053 was leading a flight on a resupply mission to Ban Me Thout in the Central Highlands. As the flight proceeded into the Ninh Hoa Valley, deteriorating weather conditions forced the other helicopters to turn back to Dong Ba Thin. At 0700 hours Deitsch radioed that 053 was over the valley and would proceed on to Ban Me Thout. That was the last anyone heard of the CH-47. At about 0800 hours, it was determined that the helicopter was overdue. An intensive search effort was made, but no wreckage or the aircraft was ever found, and search efforts were concluded on October 28. Villagers were later canvassed throughout the Ninh Hoa Valley, and literature was distributed asking about the crash of the Chinook, but no new information was discovered, until 4 March 1994, when the aircraft was discovered and the remains of the crewmen were returned to the United States for identification.</t>
  </si>
  <si>
    <t>62-02130 was assigned to the 147th Assault Support Helicopter Company (Hillclimbers) in the Republic of Vietnam (RVN) through approximately April 1967. On 7 May 1966, 62-02130 was struck by small arms fire while enroute on a combat mission, damaging the engine, structure, and main rotor system. The aircraft was repaired in theater. On 12 May 1966, 62-02130 was struck by small arms fire while enroute on a close air support mission in the bottom, damaging the structure and equipment. On 9 July 1966, 62-02130 was struck by small arms fire while on a logistics support air-land resupply mission in the forward area, damaging the main rotor system. The aircraft was repaired in theater. On 17 August 1966, 62-02130 was struck by small arms fire while enroute on a close air support mission in the cockpit, damaging the structure. The aircraft was repaired in theater. On 30 September 1966, 62-02130 was struck by small arms fire while enroute on a close air support mission in the forward area, damaging the main rotor system. The aircraft was repaired in theater. In May 1967, 62-02130 was transferred to 1st Army for maintenance at the New Cumberland Army Depot, Harrisburg, Pennsylvania. In January 1968, 62-02130 was transferred to the 177th Aviation Company, 3rd Army, Fort Benning, Georgia. In April 1971, 62-02130 was transferred to the 205th Aviation Company, 3rd Army, Fort Benning, Georgia. In December 1972, 62-02130 was transferred to Boeing-Vertol for maintenance. In February 1973, 62-02130 was on loan to AVSCOM (St. Louis) in support of the Langley Research Center on a NASA project. In July 1973, 62-02130 was transferred to the National Guard (WP6QAA), where it remained at least through December 1975. At some point, 62-02130 was in storage at Davis Monthan through about December 1991. Inducted into the D model program on 14 February 1992, converted into 92-00285, then assigned to the Georgia National Guard on or about 6 May 1993.</t>
  </si>
  <si>
    <t>62-02132 was assigned to the 147th Assault Support Helicopter Company (Hillclimbers) in the Republic of Vietnam (RVN) through approximately April 1967. 62-02132 flew its 1,000th hour on 1 October 1966. This was the first operational CH-47 to break 1,000 hours in Vietnam. 62-02132, on 12 March 1967, was involved in a freak accident. Inside 62-02132, piloted by CW3 Harold Miller; a fragmentation grenade accidentally exploded after leaving the Pickup Zone (PZ) with a 105mm sling load and a gun crew of eight internal. After the explosion, they returned to the PZ and found the aircraft still flyable but 6 soldiers wounded and one dead. Crewmember PFC William Campbell was wounded. His flak vest saved his life. The crewmembers saved 3 of the 6 soldiers by using CPR and first aid. Both crewmembers received the Distinguished Flying Cross and Boeing Vertol Rescue Award. In May 1967, 62-02132 was transferred to 1st Army for maintenance at the New Cumberland Army Depot, Harrisburg, Pennsylvania. In January 1968, 62-02132 was transferred to the 177th Aviation Company, 3rd Army, Fort Benning, Georgia. In August 1968, 62-02132 was transferred to the U. S. Army Aviation School at Fort Rucker, Alabama. In February 1973, 62-02132 was transferred to Boeing-Vertol for maintenance. In March 1973, 62-02132 was on loan to AVSCOM in support of a Langley Research Center NASA project. In September 1973, 62-02132 was transferred to the National Guard (WQRSAA), where it remained at least until December 1975. At some point 62-02132 was inducted into the D model program and became 87-00084. 87-00084 was the 200th production D model. 87-00084 was initially assigned to A Company, 5th Battalion, 159th Aviation Regiment (USAREUR).</t>
  </si>
  <si>
    <t>* 84-24165 was initially assigned to and is currently (8 October 1999) with B Company, 159th Aviation Regiment. Flew 105.4 combat hours during Desert Storm.</t>
  </si>
  <si>
    <t>* 82-23768 is currently assigned to C Company, 159th Aviation Regiment. 82-23768 was once Bear Cat 5 Test Activity (Fort Rucker, Alabama) aircraft, also had fuel cell overpressurization that damaged fuselage structure.</t>
  </si>
  <si>
    <t>85-24344 was initially assigned to Fort Rucker, Alabama.</t>
  </si>
  <si>
    <t>82-23770 was initially assigned to Fort Campbell, Kentucky.</t>
  </si>
  <si>
    <t>Transferred to VNAF in July 1972. Aircraft was captured by the North Vietnamese at the close of hostilities in South Vietnam. Status unknown.</t>
  </si>
  <si>
    <t>86-01665 was initially assigned to Fort Hood, Texas.</t>
  </si>
  <si>
    <t>82-23776 was initially assigned to Fort Campbell, Kentucky.</t>
  </si>
  <si>
    <t>B-730</t>
  </si>
  <si>
    <t>79-23398</t>
  </si>
  <si>
    <t>88-00107</t>
  </si>
  <si>
    <t>M3281</t>
  </si>
  <si>
    <t>B-629</t>
  </si>
  <si>
    <t>69-17114</t>
  </si>
  <si>
    <t>88-00108</t>
  </si>
  <si>
    <t>M3282</t>
  </si>
  <si>
    <t>B-638</t>
  </si>
  <si>
    <t>69-17123</t>
  </si>
  <si>
    <t>88-00109</t>
  </si>
  <si>
    <t>M3283</t>
  </si>
  <si>
    <t>B-609</t>
  </si>
  <si>
    <t>68-16017</t>
  </si>
  <si>
    <t>89-00130</t>
  </si>
  <si>
    <t>M3284</t>
  </si>
  <si>
    <t>69-17106</t>
  </si>
  <si>
    <t>89-00131</t>
  </si>
  <si>
    <t>M3285</t>
  </si>
  <si>
    <t>B-650</t>
  </si>
  <si>
    <t>70-15008</t>
  </si>
  <si>
    <t>89-00132</t>
  </si>
  <si>
    <t>M3286</t>
  </si>
  <si>
    <t>B-679</t>
  </si>
  <si>
    <t>71-20945</t>
  </si>
  <si>
    <t>89-00133</t>
  </si>
  <si>
    <t>74-22293 was assigned to Panama through about March 1990. Inducted into the D model program on 11 May 90, then assigned to the California National Guard on or about 16 April 1991.</t>
  </si>
  <si>
    <t>68-16004 was assigned to Panama through about March 1990. Inducted into the D model program on 18 May 1990, then assigned to the Kansas Army Reserve on or about 7 May 1991.</t>
  </si>
  <si>
    <t>68-16003</t>
  </si>
  <si>
    <t>M3701</t>
  </si>
  <si>
    <t>71-20953 was assigned to the Kansas Army Reserve through about October 1990. Inducted into the D model program on 30 November 1990, then assigned to the Pennsylvania National Guard on or about 5 November 1991.</t>
  </si>
  <si>
    <t>Was assigned to Alaska through about October 1990. Inducted into the D model program on 7 December 1990, then assigned to the Maryland National Guard.</t>
  </si>
  <si>
    <t>67-18470</t>
  </si>
  <si>
    <t>B-440</t>
  </si>
  <si>
    <t>178th, Combat: (RVN) Forced down by enemy fire. Aft section burned. During attempted recovery by another CH-47, 67-18470 was released due to drop in transmission oil pressure in rescuing aircraft. When a return was made later on, 67-18470 had been destroyed by VC.</t>
  </si>
  <si>
    <t>66-19012</t>
  </si>
  <si>
    <t>66-19013</t>
  </si>
  <si>
    <t>66-19014</t>
  </si>
  <si>
    <t>66-19015</t>
  </si>
  <si>
    <t>66-19016</t>
  </si>
  <si>
    <t>66-19022</t>
  </si>
  <si>
    <t>65-08024</t>
  </si>
  <si>
    <t>64-13106</t>
  </si>
  <si>
    <t>64-13146</t>
  </si>
  <si>
    <t>B-270</t>
  </si>
  <si>
    <t>B-271</t>
  </si>
  <si>
    <t>B-272</t>
  </si>
  <si>
    <t>B-273</t>
  </si>
  <si>
    <t>68-16010</t>
  </si>
  <si>
    <t>85-24331</t>
  </si>
  <si>
    <t>M3101</t>
  </si>
  <si>
    <t>B-255</t>
  </si>
  <si>
    <t>66-00123</t>
  </si>
  <si>
    <t>85-24332</t>
  </si>
  <si>
    <t>M3102</t>
  </si>
  <si>
    <t>B-189</t>
  </si>
  <si>
    <t>65-08017</t>
  </si>
  <si>
    <t>85-24333</t>
  </si>
  <si>
    <t>M3103</t>
  </si>
  <si>
    <t>B-627</t>
  </si>
  <si>
    <t>69-17112</t>
  </si>
  <si>
    <t>85-24334</t>
  </si>
  <si>
    <t>M3104</t>
  </si>
  <si>
    <t>B-186</t>
  </si>
  <si>
    <t>65-08014</t>
  </si>
  <si>
    <t>85-24335</t>
  </si>
  <si>
    <t>M3105</t>
  </si>
  <si>
    <t>B-256</t>
  </si>
  <si>
    <t>66-00124</t>
  </si>
  <si>
    <t>85-24336</t>
  </si>
  <si>
    <t>M3106</t>
  </si>
  <si>
    <t>B-479</t>
  </si>
  <si>
    <t>67-18539</t>
  </si>
  <si>
    <t>88-00267</t>
  </si>
  <si>
    <t>M3258</t>
  </si>
  <si>
    <t>SOA (Prototype) No aircraft delivery</t>
  </si>
  <si>
    <t>300th D Model</t>
  </si>
  <si>
    <t>For the D Models, the Production Number, by tradition, usually appears in the center cabin window, and is not to be confused with the aircraft serial (tail) number.</t>
  </si>
  <si>
    <t>81-23385</t>
  </si>
  <si>
    <t>M3008</t>
  </si>
  <si>
    <t>B-346</t>
  </si>
  <si>
    <t>A Co. 228th, Combat: (RVN) Small arms fire struck fuel crossfeed valve. Wade O. Kane (Crewchief Company A, 228th ASHB, 1st Air Cav, June 67-June 68) writes: 64-13107. It caught fire in the air (some pilot in another hook took 8mm movie of it going down). The draft in a hook is aft to forward, and as flames filled the cabin, the gunner, CE and FE put down the front step, and rode down out on the step. Either the FE or the CE was Curtis Parks, who got an air medal for the flight, and an article 15 because he hadn't worn his gloves and burned his hands getting the 60s out of the burning wreck. They crew said they almost got hit by the pilots door when he jettioned it. Mr. Manuel was PIC, and got burns on his face when he looked back into the cabin when they landed. He sure was relieved when he got out and the crew was alive and well. The aft pylon melted off about 30 seconds after it hit. They had a 105 sling load, and it would NOT punch off, so they landed on the howitzer. All this is from talking to the crew afterwards. This was down near Phan Thiet, where the Cav had a small operation (I never did understand the deal about that as it wasn't near the Cav AO at all).</t>
  </si>
  <si>
    <t>67-18458</t>
  </si>
  <si>
    <t>B-428</t>
  </si>
  <si>
    <t>178th, Combat: (RVN) In hover at 50 feet, aircraft took 3 hits in control closet. Destroyed by fire. No casualties.</t>
  </si>
  <si>
    <t>67-18544</t>
  </si>
  <si>
    <t>B-514</t>
  </si>
  <si>
    <t>67-18530 was assigned to Panama through about March 1990. Inducted into the D model program on 4 May 1990, then assigned to the Kansas Army Reserve on or about 7 May 1991. Accident: (Osage River) While following a river and flying low level approximately 50 feet above the water and 80 knots indicated airspeed, the aircraft struck a set of 4 high tension power lines that crossed the river. The aircraft disintegrated and fell into approximately 12 to 15 feet of water. All 4 crew members were fatally injured.</t>
  </si>
  <si>
    <t>B Co. 159th, Combat: (RVN) Aircraft was at 700 feet when hit by Rocket Propelled Grenade (RPG) on left hand side, station 435, buttline 17. Small fire broke out in air and was almost put out. Aircraft landed on sand bar when fire again flared up and consumed aircraft. No fatalities or injuries.</t>
  </si>
  <si>
    <t>67-18548 was assigned to the Washington Army Reserve through about November 1991. Inducted into the D model program on 24 January 1992, then assigned, and is currently with, the Connecticut National Guard on or about 8 April 1993.</t>
  </si>
  <si>
    <t>B-561</t>
  </si>
  <si>
    <t>68-15849</t>
  </si>
  <si>
    <t>89-00139</t>
  </si>
  <si>
    <t>M3293</t>
  </si>
  <si>
    <t>B-582</t>
  </si>
  <si>
    <t>68-15990</t>
  </si>
  <si>
    <t>89-00140</t>
  </si>
  <si>
    <t>M3294</t>
  </si>
  <si>
    <t>B-546</t>
  </si>
  <si>
    <t>68-15834</t>
  </si>
  <si>
    <t>89-00141</t>
  </si>
  <si>
    <t>M3295</t>
  </si>
  <si>
    <t>B-486</t>
  </si>
  <si>
    <t>67-18516</t>
  </si>
  <si>
    <t>89-00142</t>
  </si>
  <si>
    <t>M3296</t>
  </si>
  <si>
    <t>B-541</t>
  </si>
  <si>
    <t>68-15829</t>
  </si>
  <si>
    <t>89-00143</t>
  </si>
  <si>
    <t>M3297</t>
  </si>
  <si>
    <t>B-600</t>
  </si>
  <si>
    <t>68-16008</t>
  </si>
  <si>
    <t>89-00144</t>
  </si>
  <si>
    <t>M3298</t>
  </si>
  <si>
    <t>B-654</t>
  </si>
  <si>
    <t>70-15012</t>
  </si>
  <si>
    <t>89-00145</t>
  </si>
  <si>
    <t>M3299</t>
  </si>
  <si>
    <t>B-673</t>
  </si>
  <si>
    <t>70-15031</t>
  </si>
  <si>
    <t>89-00146</t>
  </si>
  <si>
    <t>M3300</t>
  </si>
  <si>
    <t>B-548</t>
  </si>
  <si>
    <t>68-15836</t>
  </si>
  <si>
    <t>89-00147</t>
  </si>
  <si>
    <t>M3301</t>
  </si>
  <si>
    <t>B-575</t>
  </si>
  <si>
    <t>68-15863</t>
  </si>
  <si>
    <t>89-00148</t>
  </si>
  <si>
    <t>M3302</t>
  </si>
  <si>
    <t>B-644</t>
  </si>
  <si>
    <t>70-15002</t>
  </si>
  <si>
    <t>89-00149</t>
  </si>
  <si>
    <t>M3303</t>
  </si>
  <si>
    <t>B-647</t>
  </si>
  <si>
    <t>70-15005</t>
  </si>
  <si>
    <t>89-00150</t>
  </si>
  <si>
    <t>M3304</t>
  </si>
  <si>
    <t>B-719</t>
  </si>
  <si>
    <t>76-22678</t>
  </si>
  <si>
    <t>89-00151</t>
  </si>
  <si>
    <t>M3305</t>
  </si>
  <si>
    <t>B-725</t>
  </si>
  <si>
    <t>76-22684</t>
  </si>
  <si>
    <t>89-00152</t>
  </si>
  <si>
    <t>M3306</t>
  </si>
  <si>
    <t>B-574</t>
  </si>
  <si>
    <t>68-15862</t>
  </si>
  <si>
    <t>89-00153</t>
  </si>
  <si>
    <t>M3307</t>
  </si>
  <si>
    <t>74-22291 was assigned to the Kansas Army Reserve through about April 1991. Inducted into the D model program on 19 June 1991, then assigned to the Georgia National Guard on or about 16 June 1992.</t>
  </si>
  <si>
    <t>92-00288</t>
  </si>
  <si>
    <t>M3429</t>
  </si>
  <si>
    <t>B-059</t>
  </si>
  <si>
    <t>63-07905</t>
  </si>
  <si>
    <t>92-00289</t>
  </si>
  <si>
    <t>M3430</t>
  </si>
  <si>
    <t>B-062</t>
  </si>
  <si>
    <t>63-07908</t>
  </si>
  <si>
    <t>Converted Royal Australian Air Force (RAAF) HCMK1 (C Model) aircraft to U. S. Army aircraft on contract #8DGA1. C Model hours as of 31 December 1990.</t>
  </si>
  <si>
    <t>* 88-00091 was initially assigned to, and is currently with, B Company, 2nd Battalion, 52nd Aviation Regiment, D model induction 12 May 1989, received in Korea 11 October 1989.</t>
  </si>
  <si>
    <t>* C Company, 159th Aviation Regiment. Initially assigned to B Company, 6th Battalion, 158th Aviation Regiment (USAREUR), Mainz-Finthen, West Germany, formerly the 205th Aviation Company.</t>
  </si>
  <si>
    <t>* 86-01649 is currently assigned to B Company, 159th Aviation Regiment, initially assigned to 2nd Platoon, 179th Aviation Company, Fort Sill, Oklahoma (redesignated 2nd Platoon, A Company, 2nd Battalion, 158th Aviation Regiment). While assigned to B Company, 159th Aviation Regiment, flew 41.6 combat hours during Desert Storm. 86-01649 was transferred to Hunter Army Airfield as operational float aircraft upon deactivation of Fort Sill unit, transferred to B Company, 159th Aviation Regiment in December 1996 as replacement for 84-24168.</t>
  </si>
  <si>
    <t>* 88-00087 was initially assigned to B Company, 2nd Battalion, 501st Aviation Regiment, currently assigned to A Company, 2nd Battalion, 52nd Aviation Regiment, D model induction 11 April 1989, received in Korea 15 October 1989.</t>
  </si>
  <si>
    <t>87-00099 was initially assigned to D Company, 502nd Aviation Regiment (USAREUR).</t>
  </si>
  <si>
    <t>271st, Accident: (Korea) Aircraft Commander reported to tower he had chip light on number 1 engine and was shutting it down. Aircraft was observed to descend, flare abruptly, level off and drop straight down. Aircraft impacted with very high G force.</t>
  </si>
  <si>
    <t>B-257</t>
  </si>
  <si>
    <t>B-285</t>
  </si>
  <si>
    <t>B-293</t>
  </si>
  <si>
    <t>B-326</t>
  </si>
  <si>
    <t>B-328</t>
  </si>
  <si>
    <t>B-336</t>
  </si>
  <si>
    <t>B-119</t>
  </si>
  <si>
    <t>B-135</t>
  </si>
  <si>
    <t>B-140</t>
  </si>
  <si>
    <t>B-166</t>
  </si>
  <si>
    <t>B-193</t>
  </si>
  <si>
    <t>65-08021</t>
  </si>
  <si>
    <t>B-219</t>
  </si>
  <si>
    <t>B-230</t>
  </si>
  <si>
    <t>B-260</t>
  </si>
  <si>
    <t>B-300</t>
  </si>
  <si>
    <t>B-344</t>
  </si>
  <si>
    <t>B-350</t>
  </si>
  <si>
    <t>249th VNAF, Combat: (RVN) Lost to North Vietnamese and or VC action at Da Nang and Phu Cat</t>
  </si>
  <si>
    <t>247th VNAF, Combat: (RVN) Lost to North Vietnamese and or VC action at Da Nang and Phu Cat</t>
  </si>
  <si>
    <t>241st VNAF, Combat: (RVN) Lost to North Vietnamese and or VC action at Da Nang and Phu Cat</t>
  </si>
  <si>
    <t>59-04983</t>
  </si>
  <si>
    <t>B-002</t>
  </si>
  <si>
    <t>88-00096</t>
  </si>
  <si>
    <t>M3270</t>
  </si>
  <si>
    <t>B-686</t>
  </si>
  <si>
    <t>71-20952</t>
  </si>
  <si>
    <t>68-15818 was assigned to Hawaii through about May 1990. Inducted into the D model program on 2 July 1990, then assigned to the Kansas Army Reserve on or about 21 May 1991.</t>
  </si>
  <si>
    <t>68-15853 was assigned to Hawaii through about May 1990. Inducted into the D model program on 10 July 1990, then assigned to the Texas National Guard on or about 8 January 1992.</t>
  </si>
  <si>
    <t>70-15021 was assigned to Hawaii through about May 1990. Inducted into the D model program on 17 July 1990, then assigned to the Washington Army Reserve on or about 20 September 1991.</t>
  </si>
  <si>
    <t>81-23385 was initially assigned to Fort Eustis, Virginia.</t>
  </si>
  <si>
    <t>81-23771 was initially assigned to Fort Rucker, Alabama.</t>
  </si>
  <si>
    <t>85-24363 was initially assigned to Fort Lewis, Washington.</t>
  </si>
  <si>
    <t>86-01670 was initially assigned to Fort Hood, Texas.</t>
  </si>
  <si>
    <t>83-24108</t>
  </si>
  <si>
    <t>M3038</t>
  </si>
  <si>
    <t>B-676</t>
  </si>
  <si>
    <t>70-15034</t>
  </si>
  <si>
    <t>83-24109</t>
  </si>
  <si>
    <t>M3039</t>
  </si>
  <si>
    <t>B-083</t>
  </si>
  <si>
    <t>64-13111</t>
  </si>
  <si>
    <t>83-24110</t>
  </si>
  <si>
    <t>M3040</t>
  </si>
  <si>
    <t>B-077</t>
  </si>
  <si>
    <t>63-07923</t>
  </si>
  <si>
    <t>83-24111</t>
  </si>
  <si>
    <t>M3041</t>
  </si>
  <si>
    <t>B-430</t>
  </si>
  <si>
    <t>67-18460</t>
  </si>
  <si>
    <t>83-24112</t>
  </si>
  <si>
    <t>M3042</t>
  </si>
  <si>
    <t>B-525</t>
  </si>
  <si>
    <t>68-15813</t>
  </si>
  <si>
    <t>83-24113</t>
  </si>
  <si>
    <t>M3043</t>
  </si>
  <si>
    <t>B-084</t>
  </si>
  <si>
    <t>64-13112</t>
  </si>
  <si>
    <t>83-24114</t>
  </si>
  <si>
    <t>M3044</t>
  </si>
  <si>
    <t>B-426</t>
  </si>
  <si>
    <t>67-18456</t>
  </si>
  <si>
    <t>83-24115</t>
  </si>
  <si>
    <t>M3045</t>
  </si>
  <si>
    <t>B-588</t>
  </si>
  <si>
    <t>68-15996</t>
  </si>
  <si>
    <t>83-24116</t>
  </si>
  <si>
    <t>M3046</t>
  </si>
  <si>
    <t>B-090</t>
  </si>
  <si>
    <t>64-13118</t>
  </si>
  <si>
    <t>83-24117</t>
  </si>
  <si>
    <t>M3047</t>
  </si>
  <si>
    <t>B-652</t>
  </si>
  <si>
    <t>70-15010</t>
  </si>
  <si>
    <t>83-24118</t>
  </si>
  <si>
    <t>M3048</t>
  </si>
  <si>
    <t>B-606</t>
  </si>
  <si>
    <t>89-00139 is currently (24 November 1999) assigned to F Company, 159th Aviation Regiment, Giebelstadt, Germany.</t>
  </si>
  <si>
    <t>89-00140 is currently (24 November 1999) assigned to F Company, 159th Aviation Regiment, Giebelstadt, Germany.</t>
  </si>
  <si>
    <t>89-00141 is currently (24 November 1999) assigned to F Company, 159th Aviation Regiment, Giebelstadt, Germany.</t>
  </si>
  <si>
    <t>339th Transportation Company, Accident: (RVN)</t>
  </si>
  <si>
    <t>B Co. 159th, Accident: (RVN)</t>
  </si>
  <si>
    <t>228th, Accident: (RVN)</t>
  </si>
  <si>
    <t>271st, Combat: (RVN) Hit by 37 mm anti aircraft round while flying with sling load. Caught fire and crashed nose down. Crew of 5 killed.</t>
  </si>
  <si>
    <t>B Co. 159th, Accident: (RVN) Officially stricken in October 1970</t>
  </si>
  <si>
    <t>Peru, Accident: (Peru)</t>
  </si>
  <si>
    <t>213th, Accident: (RVN-Cambodia)</t>
  </si>
  <si>
    <t>68-15810</t>
  </si>
  <si>
    <t>B-522</t>
  </si>
  <si>
    <t>67-18507</t>
  </si>
  <si>
    <t>B-477</t>
  </si>
  <si>
    <t>62-02120</t>
  </si>
  <si>
    <t>B-036</t>
  </si>
  <si>
    <t>M3159</t>
  </si>
  <si>
    <t>B-372</t>
  </si>
  <si>
    <t>66-19114</t>
  </si>
  <si>
    <t>86-01655</t>
  </si>
  <si>
    <t>M3160</t>
  </si>
  <si>
    <t>B-152</t>
  </si>
  <si>
    <t>65-07980</t>
  </si>
  <si>
    <t>86-01656</t>
  </si>
  <si>
    <t>M3161</t>
  </si>
  <si>
    <t>B-181</t>
  </si>
  <si>
    <t>65-08009</t>
  </si>
  <si>
    <t>86-01657</t>
  </si>
  <si>
    <t>M3162</t>
  </si>
  <si>
    <t>B-383</t>
  </si>
  <si>
    <t>66-19125</t>
  </si>
  <si>
    <t>86-01658</t>
  </si>
  <si>
    <t>M3163</t>
  </si>
  <si>
    <t>B-234</t>
  </si>
  <si>
    <t>66-00102</t>
  </si>
  <si>
    <t>86-01659</t>
  </si>
  <si>
    <t>M3164</t>
  </si>
  <si>
    <t>B-167</t>
  </si>
  <si>
    <t>65-07995</t>
  </si>
  <si>
    <t>86-01660</t>
  </si>
  <si>
    <t>M3165</t>
  </si>
  <si>
    <t>B-398</t>
  </si>
  <si>
    <t>66-19140</t>
  </si>
  <si>
    <t>86-01661</t>
  </si>
  <si>
    <t>M3166</t>
  </si>
  <si>
    <t>B-114</t>
  </si>
  <si>
    <t>64-13142</t>
  </si>
  <si>
    <t>86-01662</t>
  </si>
  <si>
    <t>M3167</t>
  </si>
  <si>
    <t>B-127</t>
  </si>
  <si>
    <t>62-02120 was assigned to the 147th Assault Support Helicopter Company (Hillclimbers) in the Republic of Vietnam (RVN) through approximately April 1967. On 1 January 1966, during a combat mission, 62-02120 was struck by small arms fire in the mid-section, damaging the structure. The aircraft was repaired in theater. On 18 January 1966, during a combat mission, 62-02120 was struck by small arms fire in the forward section, damaging the main rotor system. The aircraft was repaired in theater. On 20 April 1966, 62-02120 was sling loading artillery when it was struck by small arms fire in the bottom of the aircraft, damaging the structure. The aircraft was repaired in theater. When the 147th stood down for its return back to the United States, another 147th aircraft (62-02124) slung aircraft 62-02120 to the port at Vung Tau, for upload on a ship. In May 1967, 62-02120 was transferred to 1st Army for maintenance at the New Cumberland Army Depot, Harrisburg, Pennsylvania. In December 1967, 62-02120 was transferred to the 4th Army, Fort Sill, Oklahoma. In January 1968, 62-02120 was transferred to the 177th Aviation Company, 3rd Army, Fort Benning, Georgia. Were it remained until it crashed in an accident on 29 July 1970.</t>
  </si>
  <si>
    <t>79-23395 was assigned to Hawaii through about June 1990. Inducted into the D model program on 21 August 1990, then assigned to the Washington Army Reserve on or about 19 June 1991.</t>
  </si>
  <si>
    <t>179th, Combat: (RVN) Received small arms and rocket fire while in flight. Hit in combining transmission area and landed due to loss of oil. Aircraft then took off and received rocket hit in forward blades. Lost two pockets. Landed in elephant grass. VC set fire to grass before aircraft could be extracted and aircraft was consumed by fire. Crew was evacuated.</t>
  </si>
  <si>
    <t>67-18501</t>
  </si>
  <si>
    <t>B-471</t>
  </si>
  <si>
    <t>67-18496</t>
  </si>
  <si>
    <t>B-466</t>
  </si>
  <si>
    <t>67-18543</t>
  </si>
  <si>
    <t>B-513</t>
  </si>
  <si>
    <t>69-17126</t>
  </si>
  <si>
    <t>83-24103</t>
  </si>
  <si>
    <t>M3033</t>
  </si>
  <si>
    <t>B-087</t>
  </si>
  <si>
    <t>64-13115</t>
  </si>
  <si>
    <t>83-24104</t>
  </si>
  <si>
    <t>M3034</t>
  </si>
  <si>
    <t>B-453</t>
  </si>
  <si>
    <t>67-18483</t>
  </si>
  <si>
    <t>83-24105</t>
  </si>
  <si>
    <t>M3035</t>
  </si>
  <si>
    <t>B-617</t>
  </si>
  <si>
    <t>69-17102</t>
  </si>
  <si>
    <t>83-24106</t>
  </si>
  <si>
    <t>M3036</t>
  </si>
  <si>
    <t>B-076</t>
  </si>
  <si>
    <t>63-07922</t>
  </si>
  <si>
    <t>83-24107</t>
  </si>
  <si>
    <t>M3037</t>
  </si>
  <si>
    <t>B-434</t>
  </si>
  <si>
    <t>67-18464</t>
  </si>
  <si>
    <t>* 87-00095 was initially assigned to A Company, 2nd Battalion, 501st Aviation Regiment. 87-00095 is currently assigned to B Company, 2nd Battalion, 52nd Aviation Regiment. D model induction 27 April 1989, received in Korea 16 September 1989. Used for Chinese demonstration, returned to U.S. Army 21 January 1989.</t>
  </si>
  <si>
    <t>91-00250</t>
  </si>
  <si>
    <t>M3399</t>
  </si>
  <si>
    <t>B-556</t>
  </si>
  <si>
    <t>68-15844</t>
  </si>
  <si>
    <t>* B Company, 159th Aviation Regiment (then 132nd Aviation Company), Accident: (Fort Stewart, near Wright Army Airfield, Georgia) While in low altitude cruise flight, during a night vision goggle (NVG) training mission, aircraft number 2 (CH-47) and aircraft number 1 (AH-1), flying in opposite directions, collided. The main rotor blades of aircraft number 2 struck the forward cabin area and main rotor system of aircraft number one, which caused the in-flight breakup of both aircraft. Aircraft number 1 caught fire during the impact, followed by an immediate descending crash. The aircraft came to rest inverted, where it continued to burn. Both crew members sustained fatal injuries. Aircraft number 2 in-flight breakup sequence was a little slower with the aft pylon assembly separating first, followed by the forward pylon assembly. The main cabin impacted the ground in a nose low right roll. The aircraft was dissected at the mid cabin area by a large tree and all the occupiable space was destroyed. The aircraft came to rest in multiple pieces. The pilot, copilot, flight engineer, crew chief, and 2 support personnel received fatal injuries. All the fuel cells ruptured during the impact sequence, but there was no post crash fire at the aircraft number 2 site. 8 Total fatalities.</t>
  </si>
  <si>
    <t>Guns-A-Go-Go, Armed, 'Co$t of Living', 1st Aviation Detachment, Accident: (Bong, RVN) During a firing run, a forward mounting pin broke, causing one of the 20mm cannons to elevate and fire through the forward rotor system. The blades separated from the aircraft causing the aircraft to nose over out of control. Crashed and burned. All crewmembers perished. First of four armed ACH-47A's. Co$t Of Living had the 'dollar sign' instead of the letter 's' in the word "Cost" in her combat artwork on the side.</t>
  </si>
  <si>
    <t>237th VNAF, Combat: (RVN) Received intense hostile fire and exploded in mid air. The crew of 5 were Killed in Action (KIA).</t>
  </si>
  <si>
    <t>237th VNAF, Combat: (RVN) Struck by heavy surface to air fire while leaving LZ. After approximately 1 1/2 miles of flight aircraft nosed up, rolled right and impacted inverted. 5 crew and 2 passengers were fatalities. Aircraft was consumed by post crash fire.</t>
  </si>
  <si>
    <t>66-00066</t>
  </si>
  <si>
    <t>M3314</t>
  </si>
  <si>
    <t>B-502</t>
  </si>
  <si>
    <t>67-18532</t>
  </si>
  <si>
    <t>89-00161</t>
  </si>
  <si>
    <t>M3315</t>
  </si>
  <si>
    <t>B-527</t>
  </si>
  <si>
    <t>68-15815</t>
  </si>
  <si>
    <t>89-00162</t>
  </si>
  <si>
    <t>M3316</t>
  </si>
  <si>
    <t>B-665</t>
  </si>
  <si>
    <t>70-15023</t>
  </si>
  <si>
    <t>89-00163</t>
  </si>
  <si>
    <t>Remarks</t>
  </si>
  <si>
    <t>Crashed</t>
  </si>
  <si>
    <t>CH-47SC</t>
  </si>
  <si>
    <t>62-02122</t>
  </si>
  <si>
    <t>B-038</t>
  </si>
  <si>
    <t>61-02411</t>
  </si>
  <si>
    <t>B-015</t>
  </si>
  <si>
    <t>62-02125</t>
  </si>
  <si>
    <t>62-02126</t>
  </si>
  <si>
    <t>B-041</t>
  </si>
  <si>
    <t>B-042</t>
  </si>
  <si>
    <t>60-03450</t>
  </si>
  <si>
    <t>B-009</t>
  </si>
  <si>
    <t>62-02134</t>
  </si>
  <si>
    <t>B-050</t>
  </si>
  <si>
    <t>64-13110</t>
  </si>
  <si>
    <t>B-082</t>
  </si>
  <si>
    <t>63-07913</t>
  </si>
  <si>
    <t>B-067</t>
  </si>
  <si>
    <t>64-13114</t>
  </si>
  <si>
    <t>B-086</t>
  </si>
  <si>
    <t>62-02121</t>
  </si>
  <si>
    <t>B-037</t>
  </si>
  <si>
    <t>202nd, Combat: (RVN) Fuel line hit causing fire, engine failed. Landed on Howitzer and ammo.</t>
  </si>
  <si>
    <t>64-13138</t>
  </si>
  <si>
    <t>B-110</t>
  </si>
  <si>
    <t>64-13156</t>
  </si>
  <si>
    <t>B-128</t>
  </si>
  <si>
    <t>64-13162</t>
  </si>
  <si>
    <t>B-134</t>
  </si>
  <si>
    <t>64-13151</t>
  </si>
  <si>
    <t>B-123</t>
  </si>
  <si>
    <t>64-13131</t>
  </si>
  <si>
    <t>B-103</t>
  </si>
  <si>
    <t>63-07910</t>
  </si>
  <si>
    <t>B-064</t>
  </si>
  <si>
    <t>63-07901</t>
  </si>
  <si>
    <t>B-055</t>
  </si>
  <si>
    <t>66-00072</t>
  </si>
  <si>
    <t>B-204</t>
  </si>
  <si>
    <t>65-08007</t>
  </si>
  <si>
    <t>69-17125 was assigned to Panama through about April 1990. Inducted into the D model program on 4 June 1990, then assigned to the Kansas Army Reserve on or about 21 May 1991.</t>
  </si>
  <si>
    <t>* B Company, 2nd Battalion, 52nd Aviation Regiment, D model induction 17 June 1989, received in Korea 20 October 1989.</t>
  </si>
  <si>
    <t>* A Company, 2nd Battalion, 52nd Aviation Regiment, D model induction 16 September 1989, received at Fort Rucker, Alabama 23 June 1990, received in Korea 13 September 1996.</t>
  </si>
  <si>
    <t>295th, Accident: (Mainz-Finthen, West Germany) Rotor system de-phased on ground, aircraft destroyed, 1 Fatality.</t>
  </si>
  <si>
    <t>70-15003 was assigned to the California National Guard through about June 1991. Inducted into the D model program on 1 August 1991, then assigned to, and is currently with, the Connecticut National Guard on or about 10 September 1992.</t>
  </si>
  <si>
    <t>* B Company, 2nd Battalion, 52nd Aviation Regiment, D model induction 31 May 1989, received in Korea 25 October 1989.</t>
  </si>
  <si>
    <t>B-013</t>
  </si>
  <si>
    <t>61-02409</t>
  </si>
  <si>
    <t>91-00261</t>
  </si>
  <si>
    <t>M3410</t>
  </si>
  <si>
    <t>B-645</t>
  </si>
  <si>
    <t>62-02134 was assigned to the 147th Assault Support Helicopter Company (Hillclimbers) at Fort Benning, Georgia, when it was lost due to an accident in the continental United States (CONUS).</t>
  </si>
  <si>
    <t>62-02135 was assigned to the 147th Assault Support Helicopter Company (Hillclimbers) in the Republic of Vietnam (RVN) through March 1967. On 13 April 1966, 62-02135, while in support of a logistics sling load resupply mission, was struck by small arms fire in the ramp, damaging the structure. The aircraft was repaired in theater. In April 1967, 62-02135 was transferred to ARADMAC, 4th Army, for maintenance. In December 1967, 62-02135 was transferred to the U. S. Army Aviation School, 3rd Army, at Fort Rucker, Alabama. In February 1973, 62-02135 was transferred to Boeing-Vertol for maintenance. In March 1973, 62-02135 was transferred to AVSCOM and loaned to the Langley Research Center in support of NASA. In October 1973, 62-02135 was transferred to the National Guard (WQUKAA), where it remained at least through December 1975. At some point, 62-02135 was inducted into the D model program and converted to 84-24182. 84-24182 was initially assigned to Fort Campbell, Kentucky.</t>
  </si>
  <si>
    <t>A Co. 228th, Combat: (RVN) Crashed in flames in dense jungle. Severe explosion occurred 15-30 seconds later.  It is assumed the aircraft received hostile ground fire.  Entire crew of 5 are Missing In Action (MIA). Wade O. Kane (Crewchief Company A, 228th ASHB, 1st Air Cav, June 67-June 68) writes: 64-13124. Number of KIA is wrong. The two pilots (amazingly) lived. They only remembered being upside down on the ground and falling "up" out of the crashed chinook. They made their way to an LZ the next day. They didn't seem hurt physically, but they left the company after a day or two. A lot of times we carried a ramp gunner, but I have only seen 3 people listed as being on that hook that day. Gunner Douglas R.Blodgett, CE William Roy Dennis, FE Jesus A. Gonzales.</t>
  </si>
  <si>
    <t>Boeing-Vertol, Accident: (CONUS) Carmen, New Jersey, Crashed on Company Test Flight.</t>
  </si>
  <si>
    <t>A Co. 228th, Accident: (CONUS) Fort Benning.</t>
  </si>
  <si>
    <t>ACH-47A</t>
  </si>
  <si>
    <t>Accident: (Boeing) Carmen, New Jersey. Crashed on company test flight during CH-47D test flight. Combining transmission failed. Pilot and Flight Engineer were fatalities. Copilot and crew chief parachuted to safety.</t>
  </si>
  <si>
    <t>62-02114 was in storage at Davis Monthan through about June 1991. Inducted into the D model program on 29 August 1991, then assigned to the Connecticut National Guard on or about 11 September 1992, where it presently is stationed.</t>
  </si>
  <si>
    <t>66-00100</t>
  </si>
  <si>
    <t>B-512</t>
  </si>
  <si>
    <t>67-18468</t>
  </si>
  <si>
    <t>B-438</t>
  </si>
  <si>
    <t>67-18506</t>
  </si>
  <si>
    <t>B-476</t>
  </si>
  <si>
    <t>90-00202</t>
  </si>
  <si>
    <t>M3354</t>
  </si>
  <si>
    <t>B-596</t>
  </si>
  <si>
    <t>68-16004</t>
  </si>
  <si>
    <t>90-00203</t>
  </si>
  <si>
    <t>M3355</t>
  </si>
  <si>
    <t>B-706</t>
  </si>
  <si>
    <t>74-22287</t>
  </si>
  <si>
    <t>90-00204</t>
  </si>
  <si>
    <t>M3356</t>
  </si>
  <si>
    <t>B-640</t>
  </si>
  <si>
    <t>69-17125</t>
  </si>
  <si>
    <t>90-00205</t>
  </si>
  <si>
    <t>M3357</t>
  </si>
  <si>
    <t>B-724</t>
  </si>
  <si>
    <t>76-22683</t>
  </si>
  <si>
    <t>B Co. 228th, Combat: (RVN) Struck by mortar fire on ground at Red Beach. Burned.</t>
  </si>
  <si>
    <t>64-13139</t>
  </si>
  <si>
    <t>B-111</t>
  </si>
  <si>
    <t>66-19076</t>
  </si>
  <si>
    <t>66-19054</t>
  </si>
  <si>
    <t>85-24369</t>
  </si>
  <si>
    <t>M3139</t>
  </si>
  <si>
    <t>B-109</t>
  </si>
  <si>
    <t>64-13137</t>
  </si>
  <si>
    <t>86-01635</t>
  </si>
  <si>
    <t>M3140</t>
  </si>
  <si>
    <t>B-195</t>
  </si>
  <si>
    <t>65-08023</t>
  </si>
  <si>
    <t>86-01636</t>
  </si>
  <si>
    <t>M3141</t>
  </si>
  <si>
    <t>B-408</t>
  </si>
  <si>
    <t>67-18438</t>
  </si>
  <si>
    <t>86-01637</t>
  </si>
  <si>
    <t>M3142</t>
  </si>
  <si>
    <t>B-131</t>
  </si>
  <si>
    <t>64-13159</t>
  </si>
  <si>
    <t>86-01638</t>
  </si>
  <si>
    <t>M3143</t>
  </si>
  <si>
    <t>B-156</t>
  </si>
  <si>
    <t>65-07984</t>
  </si>
  <si>
    <t>86-01639</t>
  </si>
  <si>
    <t>M3144</t>
  </si>
  <si>
    <t>B-409</t>
  </si>
  <si>
    <t>67-18439</t>
  </si>
  <si>
    <t>86-01640</t>
  </si>
  <si>
    <t>M3145</t>
  </si>
  <si>
    <t>B-136</t>
  </si>
  <si>
    <t>64-13164</t>
  </si>
  <si>
    <t>86-01641</t>
  </si>
  <si>
    <t>M3146</t>
  </si>
  <si>
    <t>B-306</t>
  </si>
  <si>
    <t>66-19048</t>
  </si>
  <si>
    <t>86-01642</t>
  </si>
  <si>
    <t>M3147</t>
  </si>
  <si>
    <t>B-379</t>
  </si>
  <si>
    <t>66-19121</t>
  </si>
  <si>
    <t>86-01643</t>
  </si>
  <si>
    <t>M3148</t>
  </si>
  <si>
    <t>B-176</t>
  </si>
  <si>
    <t>65-08004</t>
  </si>
  <si>
    <t>86-01644</t>
  </si>
  <si>
    <t>M3149</t>
  </si>
  <si>
    <t>B-192</t>
  </si>
  <si>
    <t>65-08020</t>
  </si>
  <si>
    <t>86-01645</t>
  </si>
  <si>
    <t>M3150</t>
  </si>
  <si>
    <t>B-373</t>
  </si>
  <si>
    <t>66-19115</t>
  </si>
  <si>
    <t>86-01646</t>
  </si>
  <si>
    <t>M3151</t>
  </si>
  <si>
    <t>B-206</t>
  </si>
  <si>
    <t>66-00074</t>
  </si>
  <si>
    <t>86-01647</t>
  </si>
  <si>
    <t>M3152</t>
  </si>
  <si>
    <t>B-185</t>
  </si>
  <si>
    <t>65-08013</t>
  </si>
  <si>
    <t>86-01648</t>
  </si>
  <si>
    <t>M3153</t>
  </si>
  <si>
    <t>B-442</t>
  </si>
  <si>
    <t>67-18472</t>
  </si>
  <si>
    <t>86-01649</t>
  </si>
  <si>
    <t>68-15814 was assigned to AQTD (EAFB) through about November 1990. Inducted into the D model program on 8 Jan 1991, then assigned to the California National Guard on or about 4 December 1991.</t>
  </si>
  <si>
    <t>66-00067</t>
  </si>
  <si>
    <t>B-199</t>
  </si>
  <si>
    <t>68-15823</t>
  </si>
  <si>
    <t>B-535</t>
  </si>
  <si>
    <t>179th, Accident: (RVN) Declared uneconomical to repair. Stricken May 1971</t>
  </si>
  <si>
    <t>67-18445</t>
  </si>
  <si>
    <t>69-17016 was assigned to the 205th Aviation Company (Mainz-Finthen, West Germany) in the early 1970's. Later, it was assigned to the schoolhouse at Fort Rucker.</t>
  </si>
  <si>
    <t>242nd, Unauthorized flight by unqualified individual.</t>
  </si>
  <si>
    <t>66-19085</t>
  </si>
  <si>
    <t>B-343</t>
  </si>
  <si>
    <t>66-00111</t>
  </si>
  <si>
    <t>B-243</t>
  </si>
  <si>
    <t>66-00112</t>
  </si>
  <si>
    <t>B-244</t>
  </si>
  <si>
    <t xml:space="preserve">247th VNAF, Combat: (RVN) Lost to North Vietnamese and or VC action at Da Nang and Phu Cat. Sometime prior to the combat loss, this aircraft took a hit by a (U.S. Forces) 105 mm howitzer. The round went through the right fuel tank and out the left fuselage without exploding, missing the Flight Engineer by 3 feet. </t>
  </si>
  <si>
    <t>M3154</t>
  </si>
  <si>
    <t>B-235</t>
  </si>
  <si>
    <t>66-00103</t>
  </si>
  <si>
    <t>86-01650</t>
  </si>
  <si>
    <t>M3155</t>
  </si>
  <si>
    <t>B-187</t>
  </si>
  <si>
    <t>65-08015</t>
  </si>
  <si>
    <t>86-01651</t>
  </si>
  <si>
    <t>M3156</t>
  </si>
  <si>
    <t>B-421</t>
  </si>
  <si>
    <t>67-18451</t>
  </si>
  <si>
    <t>86-01652</t>
  </si>
  <si>
    <t>M3157</t>
  </si>
  <si>
    <t>B-165</t>
  </si>
  <si>
    <t>65-07993</t>
  </si>
  <si>
    <t>86-01653</t>
  </si>
  <si>
    <t>M3158</t>
  </si>
  <si>
    <t>B-286</t>
  </si>
  <si>
    <t>66-19028</t>
  </si>
  <si>
    <t>86-01654</t>
  </si>
  <si>
    <t>M3030</t>
  </si>
  <si>
    <t>B-501</t>
  </si>
  <si>
    <t>67-18531</t>
  </si>
  <si>
    <t>82-23780</t>
  </si>
  <si>
    <t>M3031</t>
  </si>
  <si>
    <t>B-395</t>
  </si>
  <si>
    <t>CH-47B</t>
  </si>
  <si>
    <t>66-19137</t>
  </si>
  <si>
    <t>83-24102</t>
  </si>
  <si>
    <t>M3032</t>
  </si>
  <si>
    <t>B-641</t>
  </si>
  <si>
    <t>66-19094</t>
  </si>
  <si>
    <t>B-352</t>
  </si>
  <si>
    <t>66-00110</t>
  </si>
  <si>
    <t>B-242</t>
  </si>
  <si>
    <t>66-00099</t>
  </si>
  <si>
    <t>B-231</t>
  </si>
  <si>
    <t>64-13157</t>
  </si>
  <si>
    <t>B-129</t>
  </si>
  <si>
    <t>59-04982</t>
  </si>
  <si>
    <t>68-15999</t>
  </si>
  <si>
    <t>B-591</t>
  </si>
  <si>
    <t>18th CAC, Combat: (RVN) Received small arms fire, crashed landed, fire erupted and destroyed aircraft. Crew of 5 on board. No fatalities.</t>
  </si>
  <si>
    <t>F-00001</t>
  </si>
  <si>
    <t>Spanish Army, Accident: (Spain)</t>
  </si>
  <si>
    <t>64-13149</t>
  </si>
  <si>
    <t>B-121</t>
  </si>
  <si>
    <t>Combat Loss: During the Iran-Iraq War, Imperial Iranian Air Force (IIAF) CH-47C shot down by Iraqi SU-22 fighter aircraft using 30 mm canon. Later repaired and flown back to Iran. Other data unknown.</t>
  </si>
  <si>
    <t>Combat Loss: During the Iran-Iraq War, Imperial Iranian Air Force (IIAF) CH-47C shot down and destroyed by Iraqi SU-22 fighter aircraft using 30 mm canon. Helicopter serial number and other data unknown.</t>
  </si>
  <si>
    <t>* 85-24335 was initially assigned to and is currently with C Company, 159th Aviation Regiment.</t>
  </si>
  <si>
    <t>* A Company, 7th Battalion, 101st Aviation Regiment. 86-01651 was initially assigned to Fort Carson, Colorado.</t>
  </si>
  <si>
    <t>86-01661 was initially assigned to Fort Hood, Texas.</t>
  </si>
  <si>
    <t>88-00063 was initially assigned to the Texas National Guard.</t>
  </si>
  <si>
    <t>86-01637 was initially assigned to Fort Lewis.</t>
  </si>
  <si>
    <t>* 86-01640 was initially assigned to, and is currently with, B Company, 159th Aviation Regiment, flew 154.9 combat hours during Desert Storm, went to Doss Aviation at Lakehurst, New Jersey for prototype modifications. 86-01640 was delivered to 132nd Aviation Company in September 1987.</t>
  </si>
  <si>
    <t>87-00113 was initially assigned to the Texas National Guard.</t>
  </si>
  <si>
    <t>* 86-01669 was initially assigned to Fort Hood, Texas. 86-01669 is currently assigned to A Company, 7th Battalion, 101st Aviation Regiment.</t>
  </si>
  <si>
    <t>88-00064 was initially assigned to the Texas National Guard.</t>
  </si>
  <si>
    <t>86-01652 was initially assigned to Fort Carson, Colorado.</t>
  </si>
  <si>
    <t>87-00115 was initially assigned to the Texas National Guard.</t>
  </si>
  <si>
    <t>66-19077</t>
  </si>
  <si>
    <t>85-24363</t>
  </si>
  <si>
    <t>M3133</t>
  </si>
  <si>
    <t>B-605</t>
  </si>
  <si>
    <t>68-16013</t>
  </si>
  <si>
    <t>85-24364</t>
  </si>
  <si>
    <t>M3134</t>
  </si>
  <si>
    <t>B-174</t>
  </si>
  <si>
    <t>65-08002</t>
  </si>
  <si>
    <t>85-24365</t>
  </si>
  <si>
    <t>M3135</t>
  </si>
  <si>
    <t>B-149</t>
  </si>
  <si>
    <t>65-07977</t>
  </si>
  <si>
    <t>85-24366</t>
  </si>
  <si>
    <t>M3136</t>
  </si>
  <si>
    <t>B-182</t>
  </si>
  <si>
    <t>65-08010</t>
  </si>
  <si>
    <t>85-24367</t>
  </si>
  <si>
    <t>M3137</t>
  </si>
  <si>
    <t>B-302</t>
  </si>
  <si>
    <t>66-19044</t>
  </si>
  <si>
    <t>85-24368</t>
  </si>
  <si>
    <t>M3138</t>
  </si>
  <si>
    <t>B-312</t>
  </si>
  <si>
    <t>B-198</t>
  </si>
  <si>
    <t>69-17119</t>
  </si>
  <si>
    <t>B-634</t>
  </si>
  <si>
    <t>18th CAC, Combat: (RVN) Shot down by ground fire. Aircraft was destroyed. Crew of 5 and 17 passengers were fatalities.</t>
  </si>
  <si>
    <t>66-00085</t>
  </si>
  <si>
    <t>B-217</t>
  </si>
  <si>
    <t>66-00079</t>
  </si>
  <si>
    <t>B-211</t>
  </si>
  <si>
    <t>67-18529</t>
  </si>
  <si>
    <t>B-499</t>
  </si>
  <si>
    <t>63-07907</t>
  </si>
  <si>
    <t>87-00098</t>
  </si>
  <si>
    <t>M3217</t>
  </si>
  <si>
    <t>B-444</t>
  </si>
  <si>
    <t>67-18474</t>
  </si>
  <si>
    <t>87-00099</t>
  </si>
  <si>
    <t>M3218</t>
  </si>
  <si>
    <t>B-063</t>
  </si>
  <si>
    <t>63-07909</t>
  </si>
  <si>
    <t>87-00100</t>
  </si>
  <si>
    <t>M3219</t>
  </si>
  <si>
    <t>B-377</t>
  </si>
  <si>
    <t>66-19119</t>
  </si>
  <si>
    <t>87-00101</t>
  </si>
  <si>
    <t>M3220</t>
  </si>
  <si>
    <t>B-065</t>
  </si>
  <si>
    <t>63-07911</t>
  </si>
  <si>
    <t>87-00102</t>
  </si>
  <si>
    <t>M3221</t>
  </si>
  <si>
    <t>B-370</t>
  </si>
  <si>
    <t>66-19112</t>
  </si>
  <si>
    <t>In July 1962, the Department of Defense redesignated all U. S. military aircraft to a new system. All HC-1B helicopters became CH-47A. 61-02410 was in storage at Davis Monthan through about July 1991. Inducted into the D model program on 20 September 1991, then assigned to Mississippi National Guard on or about 29 September 1992.</t>
  </si>
  <si>
    <t>In July 1962, the Department of Defense redesignated all U. S. military aircraft to a new system. All HC-1B helicopters became CH-47A. USAAVNS, Accident: (CONUS)</t>
  </si>
  <si>
    <t>In July 1962, the Department of Defense redesignated all U. S. military aircraft to a new system. All HC-1B helicopters became CH-47A. 87-00070 was initially assigned to Fort Rucker, Alabama. 87-00070 is currently (10 November 2000) assigned to Detachment 1, Company E, 168th Aviation "Dust Devils" in Pendleton, Oregon (Oregon Army National Guard).</t>
  </si>
  <si>
    <t>92-00306</t>
  </si>
  <si>
    <t>M3447</t>
  </si>
  <si>
    <t>B-035</t>
  </si>
  <si>
    <t>62-02119</t>
  </si>
  <si>
    <t>92-00307</t>
  </si>
  <si>
    <t>M3448</t>
  </si>
  <si>
    <t>B-040</t>
  </si>
  <si>
    <t>62-02124</t>
  </si>
  <si>
    <t>92-00308</t>
  </si>
  <si>
    <t>M3449</t>
  </si>
  <si>
    <t>76-22682 was assigned to Panama through about February 1990. Inducted into the D model program on 13 April 1990, then assigned to the Washington Army Reserve on or about 7 August 1991.</t>
  </si>
  <si>
    <t>Formerly A Company, 2nd Battalion, 501st Aviation Regiment.</t>
  </si>
  <si>
    <t>62-02124 was assigned to the 147th Assault Support Helicopter Company (Hillclimbers) in the Republic of Vietnam (RVN) through April 1967. On 14 January 1966, 62-02124 was struck by small arms fire while on a sling load mission to recover a downed aircraft. The aircraft was hit in the bottom, damaging the fuel system, structure, and engine, causing the aircraft to abort the mission. The aircraft was repaired in theater. On 11 March 1966, 62-02124 was involved in a forced landing without damage incident (details unknown). On 22 May 1966, while enroute during an Air-Land Assault in a hot area, 62-02124 was struck by small arms fire in the forward area, damaging the main rotor system. The aircraft was repaired in theater at Phu Loi. On 30 November 1966, 62-02124 suffered a complete electrical failure at 598 aircraft hours. On 22 February 1967, during a combat mission, 62-02124, at 678 aircraft hours, was struck by small arms fire damaging the structure. The aircraft was repaired in theater. On 24 April 1967, the last of the 147th ASHC’s 1962 A model Chinooks were turned in when aircraft 62-02124 slung aircraft 62-02120 to the port at Vung Tau. In May 1967, 62-02124 was transferred to the 1st Army for maintenance at New Cumberland Army Depot, Harrisburg, Pennsylvania, through January 1968. In February 1968, 62-02124 was transferred to the 177th Aviation Company, 3rd Army, at Fort Benning, Georgia. In April 1977, 62-02124 was transferred to the 205th Aviation Company, 3rd Army, Fort Benning, Georgia. In January 1972, 62-02124 was transferred to the National Guard (WP6QAA). In December 1973, 62-02124 was transferred to New Cumberland Army Depot for maintenance. In June 1975, 62-02124 was transferred to the National Guard (WQUKAA), where it remained at least through December 1975. At some point, 62-02124 was in storage at Davis Monthan through about September 1992. Inducted into the D model program on 18 November 1992, then scheduled to go to the Hawaii National Guard in December 1992.</t>
  </si>
  <si>
    <t>62-02118 was assigned to the 147th Assault Helicopter Support Company (Hillclimbers) in the Republic of Vietnam (RVN) through approximately December 1966. On 31 December 1965, during a combat mission, 62-02118 received hits from small arms fire on the left side of the aircraft damaging the structure. The aircraft was repaired in theater. On 8 January 1966, during a combat mission, 62-02118 was small arms fire in the aft area of the aircraft, which caused fragmentation damage to the structure. The aircraft was repaired in theater. On 14 January 1966, while on a sling load mission to recover a downed aircraft, 62-02118 received small arms fire in the left side of the aircraft, damaging the fuel system and main rotor system. The aircraft was repaired in theater. In approximately December 1966, 62-02118 was transferred to the 4th Army and underwent maintenance. In approximately March 1968, 62-02118 was transferred to the U.S. Army Aviation School at Fort Rucker, Alabama. In approximately July 1972, 62-02118 went into maintenance at ARADMAC. In August 1972 62-02118 was on loan to AVSCOM (St. Louis). In September, 62-02118 was transferred to the 5th Army National Guard, in Chicago, Illinois. In October 1972, 62-02118 was in maintenance at ARADMAC. In November 1972, 62-02118 was transferred to the 85th Division, 5th Army National Guard, Chicago, Illinois. In February 1973, 62-02118 was on loan to AVSCOM (St. Louis) in support of the Langley Research Center on a NASA project. In September 1973, 62-02118 was transferred to the National Guard (WP6QAA), where it remained at least through December 1975. At some point 62-02118 was inducted into the D model program and converted to aircraft 87-00080. 87-00080 was initially assigned to A Company, 5th Battalion, 159th Aviation Regiment.</t>
  </si>
  <si>
    <t>B Company, 7th Battalion, 101st Aviation Regiment = Current location, Fort Campbell, Kentucky</t>
  </si>
  <si>
    <t>G/185    Meridian, MS</t>
  </si>
  <si>
    <t>1/F/106  Davenport, IA </t>
  </si>
  <si>
    <t xml:space="preserve">IIAA-4-201 was once assigned to the Imperial Iranian Air Force (IIAF). After the fall of the Shah of Iran, IIAA-4-201 became part of the Islamic Republic of Iran Air Force (IRIAF). </t>
  </si>
  <si>
    <t>179th Aviation Company, Accident: (near Little Rock, Arkansas) While in cruise flight on a ferry flight mission (from Fort Carson to Fort Rucker), number 2 generator caution light illuminated. While the pilot was attempting to reset the generator the crew chief reported the aircraft was on fire. This was followed by an explosion. Smoke and flames were funneled forward by the internal airflow from the aft portions of the cabin into the cockpit. The aircraft was over a heavily wooded area and had to be flown 2 miles to a clearing where an emergency landing was made. The aircraft came to rest upright and was destroyed by fire. The pilot and copilot exited unassisted through the cockpit emergency doors. The crew chief was pushed out of the cabin door by the passenger, and hung suspended by her safety harness until the aircraft landed. The passenger fell from the aircraft at 400 feet AGL and was fatally injured. The three crew members suffered first and second degree burns and were transported in a civilian pickup truck to a local hospital for treatment.</t>
  </si>
  <si>
    <t>66-19057</t>
  </si>
  <si>
    <t>81-23384</t>
  </si>
  <si>
    <t>M3007</t>
  </si>
  <si>
    <t>B-331</t>
  </si>
  <si>
    <t>66-19073</t>
  </si>
  <si>
    <t>* Augusta C model acquired by the U.S. Government in 1985 as a result of the fall of the Shah of Iran in 1979. Originally built for the Imperial Iranian Air Corps, 85-24742 was never delivered. 85-24742 was assigned to the Pennsylvania National Guard through about April 1992. Inducted into the D model program on 8 June 1992, then assigned to, and currently with, the Connecticut National Guard.</t>
  </si>
  <si>
    <t>USAREUR = United States Army Europe</t>
  </si>
  <si>
    <t>VC= Vietcong</t>
  </si>
  <si>
    <t>362nd, Accident: (RVN) Due to metal fatigue of the spar, aft green blade of aircraft was slung from the aft head and the aft pylon area was torn from the airframe. Aircraft fell to the ground and exploded on impact. Near Long Thanh.</t>
  </si>
  <si>
    <t>* 84-24186 was initially assigned and is currently with B Company, 159th Aviation Regiment. Flew 88.1 combat hours during Desert Storm.</t>
  </si>
  <si>
    <t>87-00116 was initially assigned to the Texas National Guard.</t>
  </si>
  <si>
    <t>68-15832 served in Panama. One night in 1987 she bounced off the Panama canal during NVG training. The pilots were showing a crewmember how his depth perception could be effected while over water. The radar altimeter was off by 100 feet that night. When she hit the water the right front gear ripped off and the left rear twisted into a pretzel. The ramp was half ripped off and the airframe was twisted as well. No crewmembers were seriously injured. Wounded, but still flying, she made her way to Ft. Sherman. A Huey surveyed the damage from the air and it was determined that she could not land safely. She was put down inside the shark barricade at the Ft. Sherman housing area. The crew left her floating in the surf while they made their way to shore. She settled onto the bottom upright. The salt water caused her to be a total loss. She went to Davis Monthan as far as I remember.</t>
  </si>
  <si>
    <t>160th, Accident: (CONUS, South Fox Ilse, Michigan) A flight of 2 CH-47C aircraft were on a night NVG low level training mission over a lake. After deviating from the planned route, the lead aircraft struck a hill on a small island in a level attitude at 100 knots. The aircraft disintegrated on impact with fatalities to all 6 occupants and was consumed by the post crash fire.</t>
  </si>
  <si>
    <t>69-17110 was assigned to Alaska through about February 1991. Inducted into the D model program on 2 April 1991, then assigned to the Illinois National Guard on or about 13 March 1992.</t>
  </si>
  <si>
    <t>Augusta C model acquired by the U.S. Government in 1985 as a result of the fall of the Shah of Iran in 1979. Originally built for the Imperial Iranian Air Corps, 85-24736 was never delivered. 85-24736 was assigned to the Pennsylvania National Guard through about October 1991. Inducted into the D model program on 17 December 1991, then assigned to the Nevada National Guard on or about 2 February 1993.</t>
  </si>
  <si>
    <t>62-02116 was in storage at Davis Monthan through about October 1991. Inducted into the D model program on 3 January 1992, then assigned to the Nevada National Guard on or about 2 February 1993.</t>
  </si>
  <si>
    <t>92-00401</t>
  </si>
  <si>
    <t>M3709</t>
  </si>
  <si>
    <t>* 85-24323 was initially assigned to, and is currently with, C Company, 159th Aviation Regiment.</t>
  </si>
  <si>
    <t>Augusta C model acquired by the U.S. Government in 1985 as a result of the fall of the Shah of Iran in 1979. Originally built for the Imperial Iranian Air Corps, 85-24744 was never delivered. 85-24744 was assigned to the Pennsylvania National Guard through about May 1992. Inducted into the D model program on 21 July 1992, then assigned to the Texas National Guard on or about 20 September 1993.</t>
  </si>
  <si>
    <t>92-00474</t>
  </si>
  <si>
    <t>M3722</t>
  </si>
  <si>
    <t>70-15015 was assigned to the Maryland Army Reserve through about June 1992. Inducted into the D model program on 28 July 1992. Later became MH-47E #22 B-922.</t>
  </si>
  <si>
    <t>63-07915 was in storage at Davis Monthan through about June 1992. Inducted into the D model program on 18 August 1992, then assigned to the Mississippi National Guard on or about 14 September 1993.</t>
  </si>
  <si>
    <t>92-00475</t>
  </si>
  <si>
    <t>M3723</t>
  </si>
  <si>
    <t>71-20951 was assigned to the Maryland Army Reserve through about June 1992. Inducted into the D model program on 25 August 1992. Later became MH-47E #23 B-923.</t>
  </si>
  <si>
    <t>* 87-00097 was initially assigned to D Company, 502nd Aviation Regiment (USAREUR). 87-00097 is currently assigned to the Connecticut National Guard.</t>
  </si>
  <si>
    <t>B-150</t>
  </si>
  <si>
    <t>65-07978</t>
  </si>
  <si>
    <t>84-24157</t>
  </si>
  <si>
    <t>M3061</t>
  </si>
  <si>
    <t>B-656</t>
  </si>
  <si>
    <t>70-15014</t>
  </si>
  <si>
    <t>84-24158</t>
  </si>
  <si>
    <t>M3062</t>
  </si>
  <si>
    <t>B-097</t>
  </si>
  <si>
    <t>64-13125</t>
  </si>
  <si>
    <t>84-24159</t>
  </si>
  <si>
    <t>M3063</t>
  </si>
  <si>
    <t>B-278</t>
  </si>
  <si>
    <t>66-19020</t>
  </si>
  <si>
    <t>84-24160</t>
  </si>
  <si>
    <t>C Co. 228th, Combat: (RVN) Hit while hovering over UH-1 for sling recovery. Crashed and burned. Two killed, two injured. Melanie M. Sussner writes:  There were five people killed when this chinook crashed, not two.  One of them was my uncle Bolen Poindexter McGee.  Three killed were from C Company.  2 were from the 1st Logistics Command, and were noncrew members.</t>
  </si>
  <si>
    <t>Augusta C model acquired by the U.S. Government in 1985 as a result of the fall of the Shah of Iran in 1979. Originally built for the Imperial Iranian Air Corps, 85-24741 was never delivered. 85-24741 was assigned to the Pennsylvania National Guard through about November 1991. Inducted into the D model program on 7 February 1992, then assigned to the Georgia National Guard on or about 6 May 1993.</t>
  </si>
  <si>
    <t>92-00403</t>
  </si>
  <si>
    <t>M3711</t>
  </si>
  <si>
    <t>92-00464</t>
  </si>
  <si>
    <t>M3712</t>
  </si>
  <si>
    <t>74-22283 was assigned to the Washington Army Reserve through about January 1992. Inducted into the D model program on 6 March 1992. Later became MH-47E #12 B-912.</t>
  </si>
  <si>
    <t>68-16003 was assigned to Hawaii through about June 1990. Inducted into the D model program on 31 July 1990. Later became MH-47E #01 B-901.</t>
  </si>
  <si>
    <t>249th VNAF, Combat: (RVN) SA-7 (heat seeker) missile. 5 fatalities.</t>
  </si>
  <si>
    <t>147-001</t>
  </si>
  <si>
    <t>G-001</t>
  </si>
  <si>
    <t>Canadian, Accident: (Pennsylvania)</t>
  </si>
  <si>
    <t>VNAF = Vietnamese Air Force.</t>
  </si>
  <si>
    <t>66-00118</t>
  </si>
  <si>
    <t>B-250</t>
  </si>
  <si>
    <t>92nd Aviation Company, Accident: (Everett, Washington)</t>
  </si>
  <si>
    <t>74-22277 was assigned to the Washington Army Reserve through about August 1991. Inducted into the D model program on 25 October 1991. Later became MH-47E #06 B-906.</t>
  </si>
  <si>
    <t>70-15007 was assigned to the Kansas Army Reserve through about October 1991. Inducted into the D model program on 10 December 1991. Later became MH-47E #08 B-908.</t>
  </si>
  <si>
    <t>A Co. 228th, Accident: (RVN) Aircraft had mid air collision with C7A Caribou at Camp Evans.</t>
  </si>
  <si>
    <t>160th, Accident: (Palms, California) Fat Cow. While climbing through 7,300 feet MSL (300 feet AGL), and during a left turn, rotor RPM began to bleed off. Full beep was applied but ineffective. During the turn back toward lower terrain, the aircraft impacted the side of a 15-20 degree slope. The Copilot was fatally injured. The Pilot and Flight Engineer sustained major injuries. The Crew Chief sustained minor injuries. The aircraft was consumed by post crash fire. The survivors were evacuated to a local hospital by a sheriff's department helicopter.</t>
  </si>
  <si>
    <t>67-18493</t>
  </si>
  <si>
    <t>B-463</t>
  </si>
  <si>
    <t>67-18542</t>
  </si>
  <si>
    <t>88-00097</t>
  </si>
  <si>
    <t>M3271</t>
  </si>
  <si>
    <t>B-631</t>
  </si>
  <si>
    <t>69-17116</t>
  </si>
  <si>
    <t>88-00098</t>
  </si>
  <si>
    <t>M3272</t>
  </si>
  <si>
    <t>B-577</t>
  </si>
  <si>
    <t>68-15865</t>
  </si>
  <si>
    <t>88-00099</t>
  </si>
  <si>
    <t>M3273</t>
  </si>
  <si>
    <t>B-579</t>
  </si>
  <si>
    <t>68-15867</t>
  </si>
  <si>
    <t>88-00100</t>
  </si>
  <si>
    <t>M3274</t>
  </si>
  <si>
    <t>B-558</t>
  </si>
  <si>
    <t>68-15846</t>
  </si>
  <si>
    <t>88-00101</t>
  </si>
  <si>
    <t>M3275</t>
  </si>
  <si>
    <t>B-589</t>
  </si>
  <si>
    <t>68-15997</t>
  </si>
  <si>
    <t>88-00102</t>
  </si>
  <si>
    <t>M3276</t>
  </si>
  <si>
    <t>B-598</t>
  </si>
  <si>
    <t>68-16006</t>
  </si>
  <si>
    <t>88-00103</t>
  </si>
  <si>
    <t>M3277</t>
  </si>
  <si>
    <t>B-539</t>
  </si>
  <si>
    <t>68-15827</t>
  </si>
  <si>
    <t>88-00104</t>
  </si>
  <si>
    <t>M3278</t>
  </si>
  <si>
    <t>B-587</t>
  </si>
  <si>
    <t>68-15995</t>
  </si>
  <si>
    <t>88-00105</t>
  </si>
  <si>
    <t>M3279</t>
  </si>
  <si>
    <t>B-543</t>
  </si>
  <si>
    <t>271st, Combat: (RVN) Hit at 1100 feet on approach 10 miles southwest of Can Tho while carrying 10,000 pound sling load and crew of 5. Lost utility hydraulic pressure and partial loss of number 1 and 2 flight boost. Number 1 engine and aft pylon were on fire. Landed and crew exited. Aircraft consumed by fire.</t>
  </si>
  <si>
    <t>67-18475</t>
  </si>
  <si>
    <t>B-445</t>
  </si>
  <si>
    <t>Original Model</t>
  </si>
  <si>
    <t>Original Serial #</t>
  </si>
  <si>
    <t>Original Hours</t>
  </si>
  <si>
    <t>Tab   #</t>
  </si>
  <si>
    <t>DD250 Date</t>
  </si>
  <si>
    <t>D Model Number</t>
  </si>
  <si>
    <t>D Model Hours</t>
  </si>
  <si>
    <t>D Model Kit #</t>
  </si>
  <si>
    <t>Current Model</t>
  </si>
  <si>
    <t>Airframe Hours</t>
  </si>
  <si>
    <t>Strike         Date</t>
  </si>
  <si>
    <t>67-18469</t>
  </si>
  <si>
    <t>B-439</t>
  </si>
  <si>
    <t>66-19009</t>
  </si>
  <si>
    <t>85-24354</t>
  </si>
  <si>
    <t>M3124</t>
  </si>
  <si>
    <t>B-573</t>
  </si>
  <si>
    <t>68-15861</t>
  </si>
  <si>
    <t>85-24355</t>
  </si>
  <si>
    <t>M3125</t>
  </si>
  <si>
    <t>B-258</t>
  </si>
  <si>
    <t>66-19000</t>
  </si>
  <si>
    <t>85-24356</t>
  </si>
  <si>
    <t>M3126</t>
  </si>
  <si>
    <t>B-225</t>
  </si>
  <si>
    <t>66-00093</t>
  </si>
  <si>
    <t>85-24357</t>
  </si>
  <si>
    <t>M3127</t>
  </si>
  <si>
    <t>B-653</t>
  </si>
  <si>
    <t>70-15011</t>
  </si>
  <si>
    <t>85-24358</t>
  </si>
  <si>
    <t>M3128</t>
  </si>
  <si>
    <t>B-324</t>
  </si>
  <si>
    <t>66-19066</t>
  </si>
  <si>
    <t>85-24359</t>
  </si>
  <si>
    <t>M3129</t>
  </si>
  <si>
    <t>B-276</t>
  </si>
  <si>
    <t>66-19018</t>
  </si>
  <si>
    <t>85-24360</t>
  </si>
  <si>
    <t>M3130</t>
  </si>
  <si>
    <t>B-613</t>
  </si>
  <si>
    <t>66-19001</t>
  </si>
  <si>
    <t>67-18534</t>
  </si>
  <si>
    <t>67-18513</t>
  </si>
  <si>
    <t>68-15824</t>
  </si>
  <si>
    <t>64-13161</t>
  </si>
  <si>
    <t>68-15841</t>
  </si>
  <si>
    <t>66-19045</t>
  </si>
  <si>
    <t>B-259</t>
  </si>
  <si>
    <t>B-504</t>
  </si>
  <si>
    <t>B-483</t>
  </si>
  <si>
    <t>B-536</t>
  </si>
  <si>
    <t>B-133</t>
  </si>
  <si>
    <t>B-553</t>
  </si>
  <si>
    <t>B-303</t>
  </si>
  <si>
    <t>64-13128</t>
  </si>
  <si>
    <t>B-100</t>
  </si>
  <si>
    <t>66-19084</t>
  </si>
  <si>
    <t>B-342</t>
  </si>
  <si>
    <t>87-00072 is currently (24 November 1999) assigned to F Company, 159th Aviation Regiment, Giebelstadt, Germany. 87-00072 was initially assigned to B Company, 6th Battalion, 158th Aviation Regiment (USAREUR), Mainz-Finthen, West Germany, formerly the 205th Aviation Company.</t>
  </si>
  <si>
    <t>89-00142 is currently (24 November 1999) assigned to F Company, 159th Aviation Regiment, Giebelstadt, Germany.</t>
  </si>
  <si>
    <t>B-689</t>
  </si>
  <si>
    <t>71-20955</t>
  </si>
  <si>
    <t>90-00188</t>
  </si>
  <si>
    <t>M3340</t>
  </si>
  <si>
    <t>B-480</t>
  </si>
  <si>
    <t>67-18510</t>
  </si>
  <si>
    <t>90-00189</t>
  </si>
  <si>
    <t>M3341</t>
  </si>
  <si>
    <t>B-524</t>
  </si>
  <si>
    <t>68-15812</t>
  </si>
  <si>
    <t>90-00190</t>
  </si>
  <si>
    <t>M3342</t>
  </si>
  <si>
    <t>B-692</t>
  </si>
  <si>
    <t>74-22273</t>
  </si>
  <si>
    <t>90-00191</t>
  </si>
  <si>
    <t>M3343</t>
  </si>
  <si>
    <t>86-01667</t>
  </si>
  <si>
    <t>M3172</t>
  </si>
  <si>
    <t>B-207</t>
  </si>
  <si>
    <t>66-00075</t>
  </si>
  <si>
    <t>86-01668</t>
  </si>
  <si>
    <t>M3173</t>
  </si>
  <si>
    <t>B-414</t>
  </si>
  <si>
    <t>67-18444</t>
  </si>
  <si>
    <t>86-01669</t>
  </si>
  <si>
    <t>M3174</t>
  </si>
  <si>
    <t>B-345</t>
  </si>
  <si>
    <t>66-19087</t>
  </si>
  <si>
    <t>86-01670</t>
  </si>
  <si>
    <t>M3175</t>
  </si>
  <si>
    <t>B-354</t>
  </si>
  <si>
    <t>66-19096</t>
  </si>
  <si>
    <t>86-01671</t>
  </si>
  <si>
    <t>M3176</t>
  </si>
  <si>
    <t>B-418</t>
  </si>
  <si>
    <t>67-18448</t>
  </si>
  <si>
    <t>86-01672</t>
  </si>
  <si>
    <t>M3177</t>
  </si>
  <si>
    <t>B-355</t>
  </si>
  <si>
    <t>66-19097</t>
  </si>
  <si>
    <t>86-01673</t>
  </si>
  <si>
    <t>M3178</t>
  </si>
  <si>
    <t>B-236</t>
  </si>
  <si>
    <t>66-00104</t>
  </si>
  <si>
    <t>86-01674</t>
  </si>
  <si>
    <t>M3179</t>
  </si>
  <si>
    <t>B-365</t>
  </si>
  <si>
    <t>66-19107</t>
  </si>
  <si>
    <t>86-01675</t>
  </si>
  <si>
    <t>M3180</t>
  </si>
  <si>
    <t>B-107</t>
  </si>
  <si>
    <t>64-13135</t>
  </si>
  <si>
    <t>86-01676</t>
  </si>
  <si>
    <t>M3181</t>
  </si>
  <si>
    <t>B-288</t>
  </si>
  <si>
    <t>66-19030</t>
  </si>
  <si>
    <t>86-01677</t>
  </si>
  <si>
    <t>M3182</t>
  </si>
  <si>
    <t>B-567</t>
  </si>
  <si>
    <t>68-15855</t>
  </si>
  <si>
    <t>86-01678</t>
  </si>
  <si>
    <t>M3183</t>
  </si>
  <si>
    <t>B-163</t>
  </si>
  <si>
    <t>65-07991</t>
  </si>
  <si>
    <t>86-01679</t>
  </si>
  <si>
    <t>M3184</t>
  </si>
  <si>
    <t>B-175</t>
  </si>
  <si>
    <t>65-08003</t>
  </si>
  <si>
    <t>86-01680</t>
  </si>
  <si>
    <t>M3185</t>
  </si>
  <si>
    <t>B-184</t>
  </si>
  <si>
    <t>65-08012</t>
  </si>
  <si>
    <t>86-01681</t>
  </si>
  <si>
    <t>M3186</t>
  </si>
  <si>
    <t>B-664</t>
  </si>
  <si>
    <t>70-15022</t>
  </si>
  <si>
    <t>86-01682</t>
  </si>
  <si>
    <t>M3187</t>
  </si>
  <si>
    <t>B-229</t>
  </si>
  <si>
    <t>66-00097</t>
  </si>
  <si>
    <t>87-00069</t>
  </si>
  <si>
    <t>M3188</t>
  </si>
  <si>
    <t>B-028</t>
  </si>
  <si>
    <t>61-02424</t>
  </si>
  <si>
    <t>87-00070</t>
  </si>
  <si>
    <t>M3189</t>
  </si>
  <si>
    <t>82-23765 was initially assigned to Fort Campbell, Kentucky. Currently (8 October 1999) assigned to B Company, 159th Aviation Regiment, Hunter Army Airfield, Savannah, Georgia.</t>
  </si>
  <si>
    <t>* 85-24324 was initially assigned to, and is currently (8 October 1999) with, B Company, 159th Aviation Regiment. Flew 146.4 combat hours during Desert Storm.</t>
  </si>
  <si>
    <t>159th, Combat: (RVN) Hit by enemy fire. Made controlled forced landing. No casualties.</t>
  </si>
  <si>
    <t>68-15837</t>
  </si>
  <si>
    <t>180th Aviation Company, Accident: (Germany) Aircraft was on a maintenance test flight for installation of the number 1 engine. At approximately 500 feet, while conducting the turbine engine analysis check (TEAC), the combining transmission phasing mechanism decoupled, resulting in rotor system meshing. The forward and aft transmissions, and rotor systems separated in flight. The aircraft subsequently crashed into a pine forest and was totally destroyed. All 5 occupants sustained fatal injuries during the impact.</t>
  </si>
  <si>
    <t>Boeing Vertol, Accident: (CONUS, Carmen, New Jersey) 14 minute flight, crashed on company test flight.</t>
  </si>
  <si>
    <t>* 88-00078 was initially assigned to, and is currently with, A Company, 2nd Battalion, 52nd Aviation Regiment, D model induction 20 February 1989, received in Korea 18 May 1989.</t>
  </si>
  <si>
    <t>* A Company, 2nd Battalion, 52nd Aviation Regiment, D model induction 12 February 1989, received in Korea 28 June 1989.</t>
  </si>
  <si>
    <t>* 67-18484 inducted and converted to D model 87-00089 on 17 March 1988. 87-00089 was test flown and accepted by the Army at 4600.7 aircraft hours on 27 April 1988. 87-00089 was accepted in USAEUR at 4603.9 aircraft hours on 27 June 1988. 87-00089 is currently assigned to B Company, 214th Aviation Regiment, Hawaii.</t>
  </si>
  <si>
    <t>* A Company, 2nd Battalion, 52nd Aviation Regiment, D model induction 6 December 1988, received in Korea 9 March 1989.</t>
  </si>
  <si>
    <t>* B Company, 2nd Battalion, 52nd Aviation Regiment, D model induction 4 April 1989, received in Korea 24 July 1989.</t>
  </si>
  <si>
    <t>* A Company, 2nd Battalion, 52nd Aviation Regiment, D model induction 23 January 1989, received in Korea 17 May 1989.</t>
  </si>
  <si>
    <t>* A Company, 2nd Battalion, 52nd Aviation Regiment, D model induction 2 February 1989, received in Korea 27 June 1989.</t>
  </si>
  <si>
    <t>178th, Accident: (RVN) Last production "B" model, aft upper boost actuator pilot valve bolt broke. Aircraft pitched up and crashed onto water trailer it was carrying.</t>
  </si>
  <si>
    <t>B-274</t>
  </si>
  <si>
    <t>B-280</t>
  </si>
  <si>
    <t>B-196</t>
  </si>
  <si>
    <t>B-078</t>
  </si>
  <si>
    <t>B-118</t>
  </si>
  <si>
    <t>Destroyed</t>
  </si>
  <si>
    <t>68-15993</t>
  </si>
  <si>
    <t>B-585</t>
  </si>
  <si>
    <t>68-16005</t>
  </si>
  <si>
    <t>B-597</t>
  </si>
  <si>
    <t>213th, Accident: (RVN) Roger Knueve: I helped with the recovery of one of the 213th's ships. It was tail number 68-15824. It was slinging a fixed wing recovery, 01 birddog I recollect. I am told the O1 started flying and ended up hitting the rear rotor blades of the Hook. It fell from the flight altitude, probably 2500 ft or higher. The aft pylon separated as it fell. There were 6 crewmembers killed per my notes. I have pictures of part of the aircraft, but I know most of it burned because the bodies were badly burned.</t>
  </si>
  <si>
    <t>* B Company, 2nd Battalion, 52nd Aviation Regiment, D model induction 13 June 1989, received in Korea 8 November 1989.</t>
  </si>
  <si>
    <t>66-19056</t>
  </si>
  <si>
    <t>* 84-24176 was initially assigned to, and is currently with, B Company, 159th Aviation Regiment. Flew 110.7 combat hours during Desert Storm.</t>
  </si>
  <si>
    <t>85-24354 was initially assigned to Fort Lewis, Washington.</t>
  </si>
  <si>
    <t>66-00073</t>
  </si>
  <si>
    <t>66-00080</t>
  </si>
  <si>
    <t>Bailed aircraft returned to Fort Rucker on 30 May 1979. DD Form 1149 Voucher 000679C578. On 22 May 1978, 74-22287 was the first Chinook to fly with fiberglass rotor blades installed. 74-22287 was assigned to Panama through about April 1990. Inducted into the D model program on 25 May 1990, then assigned to the Washington Army Reserve on or about 4 June 1991.</t>
  </si>
  <si>
    <t>64-13140 was assigned to B Company, 228th Aviation Support Helicopter Battalion when that unit was deployed to Vietnam. Crewed by Arnold B. Christensen and Larry Campbell from 1965 to 1966. At some point, acquired by Thailand, then returned to Boeing for D model conversion. 84-24154 was initially assigned to Fort Campbell, Kentucky.</t>
  </si>
  <si>
    <t>83-24112 was assigned to the 160th Special Operations Unit 'Nightstalkers', Fort Campbell, Kentucky, as a black aircraft. 83-24112 was transferred to Eustis in 1986 to become a Cat B trainer.</t>
  </si>
  <si>
    <t>HC-1B</t>
  </si>
  <si>
    <t>YHC-1B</t>
  </si>
  <si>
    <t>59-04985 was assigned as the subject of joint Army/Air Force adverse weather and extreme temperature testing at Wright-Patterson Air Force Base (AFB), Ohio, Eglin AFB, Florida, and Eielson AFB, Alaska. In July 1962, the Department of Defense redesignated all U. S. military aircraft to a new system. All YHC-1B helicopters became YCH-47A. Last location unknown, aircraft status unknown.</t>
  </si>
  <si>
    <t>59-04986 was bailed to Vertol for flight development test work. In July 1962, the Department of Defense redesignated all U. S. military aircraft to a new system. All YHC-1B helicopters became YCH-47A. Last location unknown, aircraft status unknown.</t>
  </si>
  <si>
    <t>After production, 60-03449 was bailed to the U. S. Army for Phase F testing. Following completion of these tests, 60-03449 was reallocated for service use.  In July 1962, the Department of Defense redesignated all U. S. military aircraft to a new system. All HC-1B helicopters became CH-47A. 60-03449 was in storage at Davis Monthan through about September 1992. Inducted into the D model program on 25 November 1992, then scheduled to go to the Hawaii National Guard in December 1992.</t>
  </si>
  <si>
    <t>After production, 60-03451 was bailed to the U. S. Army for Phase F testing. Following completion of these tests, 60-03451 was reallocated for service use. In July 1962, the Department of Defense redesignated all U. S. military aircraft to a new system. All HC-1B helicopters became CH-47A. Last known location was at the U.S. Army Aviation Museum, Fort Rucker, Alabama.</t>
  </si>
  <si>
    <t>After production, 60-03452 was bailed to the U. S. Army for Phase E testing. Following completion of these tests, 60-03452 was reallocated for service use. In July 1962, the Department of Defense redesignated all U. S. military aircraft to a new system. All HC-1B helicopters became CH-47A. Last known location was Fort Eustis, Virgina was it was utilized as a training device in the 67U maintenance course.</t>
  </si>
  <si>
    <t>79-23401 was the last C model built at the Boeing facility in Philidelphia, Penssylvania. All subsequent models were produced under Boeing license by Elicotteri Meridionali, later known simply as Augusta, in Frosinone, near Rome, Italy. 79-23401 was assigned to Alaska through about January 1991. Inducted into the D model program on 12 March 1991, then assigned to the Pennsylvania National Guard on or about 26 February 1992.</t>
  </si>
  <si>
    <t>67-18494 was the first, of 270, C models (Boeing build numbers 464 through 733) manufactured by Boeing at their facility in Philidelphia, Pennsylvania. On 14 October 1967, 67-18494 began its first flight. 67-18494, at some point, was assigned to Alaska through about December 1990. Inducted into the D model program on 19 February 1991, then assigned to the Maryland National Guard on or about 11 February 1992.</t>
  </si>
  <si>
    <t>Guns-A-Go-Go sole survivor, 'Easy Money', Armed, 765th Transportation Command: (RVN) Original strike date sometime in 1968. Flown to Vung Tau for use as a maintenance trainer in 1968. Originally to have been shipped to NCAD sometime in January 1972 to be reworked for use as museum exhibit, 69-13149 went to the Army Development and Readiness Command's Savannah, Illinios Research Center. Later went to Fort Eustis and was utilized as a sheet metal trainer. Recognized for historical significance, Easy Money was rebuilt as museum exhibit (1999) at Fort Eustis. Moved to, and put on display, at Redstone Arsenal, Huntsville, Alabama (May 2000) near the Aviation Missile Command's (AMCOM) CH-47 Program Executive Office.</t>
  </si>
  <si>
    <t>76-18479, a CH-47B, was the second of three prototype D model conversions. CH-47A 65-08008 was the first, CH-47C 67-18538 was the third. On 7 December 1982, 76-18479 was assigned to Fort Rucker, Alabama, for further Army phase testing. Last known location was Fort Rucker, Alabama.</t>
  </si>
  <si>
    <t>67-18538 was the third D Model Prototype, 76-18538 (B-999) and flew 2413.0 D model hours after prototype conversion. 76-18538 was at Fort Eustis through about August 1992. Inducted into D model program on 14 October 1992, then scheduled to go to the Texas National Guard in October 1993.</t>
  </si>
  <si>
    <t>65-08008, an A Model Chinook, was the first prototype D model, as 76-08008, and flew 288 D model. The second prototype was CH-47B 67-18479, and the third was CH-47C 67-18538. The first D model flight occurred on 11 May 1979. Boeing Vertol company test pilot Ron Mechlin was at the controls. This aircraft, and subsequent production D models, sported the Lycoming T55-L-712 engines, capable of producing up to a minimum of 4,500 shaft horsepower, and the fiberglass rotor blade. Later, inducted as M3455 and became 92-00304 on 21 October 1992, then scheduled to go to the Pennsylvania National Guard in October 1993.</t>
  </si>
  <si>
    <t>61-02408 was the first aircraft on contract AF33(600)42055 (Fiscal Year 1961), the second production contract awarded to Boeing for the production of an additional 18 HC-1B helicopters. In July 1962, the Department of Defense redesignated all U. S. military aircraft to a new system. All HC-1B helicopters became CH-47A. 61-02408 is located near San Luis Obispo, California at the California Army National Guard Aviation Museum, Camp San Luis, Stockton, California. Camp San Luis is next to California Highway 1 and 61-02408 is parked outside and adjacent to the road, so you can pull up to the chain link fence and check it out from about 50' feet away.</t>
  </si>
  <si>
    <t>In July 1962, the Department of Defense redesignated all U. S. military aircraft to a new system. All HC-1B helicopters became CH-47A. 61-02409 was in storage at Davis Monthan through about July 1991. Inducted into the D model program on 25 July 1991, then assigned to the Connecticut National Guard on or about 10 September 1992, where it is presently stationed. (4 October 1999)</t>
  </si>
  <si>
    <t>68-16014</t>
  </si>
  <si>
    <t>83-24119</t>
  </si>
  <si>
    <t>M3049</t>
  </si>
  <si>
    <t>B-094</t>
  </si>
  <si>
    <t>64-13122</t>
  </si>
  <si>
    <t>83-24120</t>
  </si>
  <si>
    <t>271st, Accident: (RVN) Aircraft ran out of fuel and landed hard 150 feet short of runway, after blades stopped striking aircraft, crew exited safely.</t>
  </si>
  <si>
    <t>C Co. 159th, Accident: (RVN) Pilot extended speed trims while taxiing on wet PSP, forward blades struck top of parking revetment.</t>
  </si>
  <si>
    <t>B Co. 159th, Accident: (RVN) Aircraft went inadvertent IMC (Instrument Meteorological Conditions) between Da Nang and Phu Bai, hit mountain.</t>
  </si>
  <si>
    <t>237th VNAF, Combat: (RVN) Struck by SA-7 (heat seeker) missile near mid ships. Aircraft impacted and was destroyed. Crew of 6 were fatalities.</t>
  </si>
  <si>
    <t>66-00082</t>
  </si>
  <si>
    <t>B-214</t>
  </si>
  <si>
    <t>B-633</t>
  </si>
  <si>
    <t>69-17118</t>
  </si>
  <si>
    <t>Super C Model = Originally, mid 1970, L11 engines, tail numbers 68-15990 through 68-16022</t>
  </si>
  <si>
    <t>68-16021</t>
  </si>
  <si>
    <t>85-24361</t>
  </si>
  <si>
    <t>M3131</t>
  </si>
  <si>
    <t>B-282</t>
  </si>
  <si>
    <t>66-19024</t>
  </si>
  <si>
    <t>85-24362</t>
  </si>
  <si>
    <t>M3132</t>
  </si>
  <si>
    <t>B-335</t>
  </si>
  <si>
    <t>*** = Unclarified data requiring further research.</t>
  </si>
  <si>
    <t>86-01657 was initially assigned to Fort Carson, Colorado.</t>
  </si>
  <si>
    <t>85-24367 was initially assigned to Fort Campbell, Kentucky.</t>
  </si>
  <si>
    <t>82-23764 was assigned to Fort Campbell, Kentucky. Accident: During a night vision goggle (NVG) approach to a field site with a sling load, the pilot heard a loud noise. The aircraft pitched nose down and the instructor pilot took the controls. He jettisoned the load as the aircraft impacted the ground. The aircraft came to rest inverted. Fatal injuries were sustained by the pilot, crew chief, and flight engineer instructor. The copilot and the flight engineer had minor injuries. The aircraft caught fire during the crash sequence and was totally consumed by the fire. All crew members were evacuated to Blanchfield Army Community Hospital via MEDEVAC helicopter.</t>
  </si>
  <si>
    <t>86-01648 was initially assigned to Fort Sill, Oklahoma.</t>
  </si>
  <si>
    <t>Accident: (CONUS) Yakima, Washington. The crew was performing a takeoff in support of Brave Shield XX. The takeoff was being conducted from a tactical field site during the hours of darkness with ground fog in the local area. Almost immediately after takeoff was initiated, the aircraft impacted on the 7 degree slope in its takeoff path resulting in total loss of the aircraft and three fatalities. The fatally injured personnel were recovered by surface transportation to the firing center. The surviving crew member was evacuated by helicopter ambulance to the hospital and subsequently to the military hospital.</t>
  </si>
  <si>
    <t>63-07916 was in storage at Davis Monthan through about March 1992. Inducted into the D model program on8 May 1992, then assigned to the Illinois National Guard on or about 23 July 1993.</t>
  </si>
  <si>
    <t>92-00469</t>
  </si>
  <si>
    <t>M3717</t>
  </si>
  <si>
    <t>71-20946 was assigned to the Washington Army Reserve through about March 1992. Inducted into the D model program on 15 May 1992. Later became MH-47E #17 B-917.</t>
  </si>
  <si>
    <t>62-02127 was in storage at Davis Monthan through about March 1992. Inducted into the D model program on 22 May 1992, then assigned to the Alabama National Guard on or about 21 August 1993.</t>
  </si>
  <si>
    <t>92-00470</t>
  </si>
  <si>
    <t>M3718</t>
  </si>
  <si>
    <t>92-00471</t>
  </si>
  <si>
    <t>M3719</t>
  </si>
  <si>
    <t>66-19143</t>
  </si>
  <si>
    <t>B-401</t>
  </si>
  <si>
    <t>C Co. 52nd, Accident: (RVN)</t>
  </si>
  <si>
    <t>68-15866</t>
  </si>
  <si>
    <t>B-578</t>
  </si>
  <si>
    <t>68-16000</t>
  </si>
  <si>
    <t>B-592</t>
  </si>
  <si>
    <t>213th, Combat: (RVN) Received .50 caliber hits in aft pylon. Fire erupted but successful landing was made without casualties. Aircraft was destroyed by fire.</t>
  </si>
  <si>
    <t>71-20944</t>
  </si>
  <si>
    <t>B-678</t>
  </si>
  <si>
    <t>65-07973</t>
  </si>
  <si>
    <t>B-145</t>
  </si>
  <si>
    <t>67-18519</t>
  </si>
  <si>
    <t>B-489</t>
  </si>
  <si>
    <t>* 74-22279 was inducted and converted to D model 89-00158 on 31 May 1990. 89-00158 was test flown and accepted by the Army, at Boeing, at 2547.9 aircraft hours on 30 June 1990. 89-00158 is currently assigned to B Company, 214th Aviation Regiment, Hawaii.</t>
  </si>
  <si>
    <t>86-01681 was assigned to Fort Hood, Texas. Accident: (near Fort Hood) During a maintenance test flight (MTF) for completion of phase number 2, one of the aft rotor blades contacted the upper cabin area, initiating an inflight breakup. The inflight breakup began at approximately 1100 feet AGL at 140 knots. The aircraft was totally destroyed, and all 5 occupants received fatal injuries.</t>
  </si>
  <si>
    <t>241st VNAF, Combat: (RVN) Lost to North Vietnamese and or VC action at Da Nang and Phu Cat.</t>
  </si>
  <si>
    <t>86-01674 was initially assigned to B Company, 6th Battalion, 158th Aviation Regiment (USAREUR), Mainz-Finthen, West Germany, formerly the 205th Aviation Company.</t>
  </si>
  <si>
    <t>247th VNAF, Combat: (RVN) Lost to North Vietnamese and or VC action at Da Nang and Phu Cat.</t>
  </si>
  <si>
    <t>Initially assigned to B Company, 6th Battalion, 158th Aviation Regiment (USAREUR), Mainz-Finthen, West Germany, formerly the 205th Aviation Company.</t>
  </si>
  <si>
    <t>* G Company, 104th Aviation, Detachment 1 = Current location, Windsor Locks, Connecticut, data from Historical Records, current as of 1 August 1999.</t>
  </si>
  <si>
    <t>81-23389 was initially assigned to Fort Eustis, Virginia.</t>
  </si>
  <si>
    <t>64-13136 went to Thailand.</t>
  </si>
  <si>
    <t>86-01635 initially was assigned to Fort Campbell, Kentucky.</t>
  </si>
  <si>
    <t>64-13148 was assigned to Thailand.</t>
  </si>
  <si>
    <t>84-24163 was initially assigned to Fort Rucker, Alabama.</t>
  </si>
  <si>
    <t>178th, Accident: (RVN) Aircraft suffered power loss and severe yawing action and crashed.</t>
  </si>
  <si>
    <t>87-00085 was initially assigned to A Company, 5th Battalion, 159th Aviation Regiment (USAREUR). Currently (24 November 1999) assigned to C Company, 159th Aviation Regiment, Fort Bragg.</t>
  </si>
  <si>
    <t>87-00092 was initially assigned to A Company, 5th Battalion, 159th Aviation Regiment (USAREUR).</t>
  </si>
  <si>
    <t>87-00094 was initially assigned to A Company, 5th Battalion, 159th Aviation Regiment (USAREUR).</t>
  </si>
  <si>
    <t>87-00096 was initially assigned to D Company, 502nd Aviation Regiment (USAREUR).</t>
  </si>
  <si>
    <t>87-00098 was initially assigned to D Company, 502nd Aviation Regiment (USAREUR).</t>
  </si>
  <si>
    <t>89-00173 was lost due to an accident near Fort Richardson, Alaska. Cause of accident was suspected to be a fastener failure in the upper boost actuator. During contour flight at 80 knots airspeed, the crew experienced a partial loss of aircraft control and the aircraft began spinning. The aircraft impacted in trees and came to rest in an upright attitude. The aircraft was destroyed but the occupants experienced only one minor disabling injury. They were air evacuated to a medical facility for examination and were released for duty.</t>
  </si>
  <si>
    <t>66-00087</t>
  </si>
  <si>
    <t>66-00098</t>
  </si>
  <si>
    <t>66-19002</t>
  </si>
  <si>
    <t>66-19042</t>
  </si>
  <si>
    <t>66-19086</t>
  </si>
  <si>
    <t>66-19092</t>
  </si>
  <si>
    <t>B-158</t>
  </si>
  <si>
    <t>B-146</t>
  </si>
  <si>
    <t>B-147</t>
  </si>
  <si>
    <t>B-210</t>
  </si>
  <si>
    <t>B-226</t>
  </si>
  <si>
    <t>CE008</t>
  </si>
  <si>
    <t>A15-0009</t>
  </si>
  <si>
    <t>93-00931</t>
  </si>
  <si>
    <t>M3458</t>
  </si>
  <si>
    <t>CE009</t>
  </si>
  <si>
    <t>A15-0010</t>
  </si>
  <si>
    <t>93-00932</t>
  </si>
  <si>
    <t>M3459</t>
  </si>
  <si>
    <t>CE010</t>
  </si>
  <si>
    <t>A15-0011</t>
  </si>
  <si>
    <t>93-00933</t>
  </si>
  <si>
    <t>M3460</t>
  </si>
  <si>
    <t>CE011</t>
  </si>
  <si>
    <t>A15-0012</t>
  </si>
  <si>
    <t>93-00934</t>
  </si>
  <si>
    <t>M3461</t>
  </si>
  <si>
    <t>M3094</t>
  </si>
  <si>
    <t>B-667</t>
  </si>
  <si>
    <t>70-15025</t>
  </si>
  <si>
    <t>85-24325</t>
  </si>
  <si>
    <t>M3095</t>
  </si>
  <si>
    <t>B-154</t>
  </si>
  <si>
    <t>65-07982</t>
  </si>
  <si>
    <t>85-24326</t>
  </si>
  <si>
    <t>M3096</t>
  </si>
  <si>
    <t>B-284</t>
  </si>
  <si>
    <t>66-19026</t>
  </si>
  <si>
    <t>85-24327</t>
  </si>
  <si>
    <t>M3097</t>
  </si>
  <si>
    <t>B-626</t>
  </si>
  <si>
    <t>69-17111</t>
  </si>
  <si>
    <t>85-24328</t>
  </si>
  <si>
    <t>M3098</t>
  </si>
  <si>
    <t>B-294</t>
  </si>
  <si>
    <t>66-19036</t>
  </si>
  <si>
    <t>85-24329</t>
  </si>
  <si>
    <t>M3099</t>
  </si>
  <si>
    <t>B-309</t>
  </si>
  <si>
    <t>66-19051</t>
  </si>
  <si>
    <t>85-24330</t>
  </si>
  <si>
    <t>M3100</t>
  </si>
  <si>
    <t>B-602</t>
  </si>
  <si>
    <t>B-407</t>
  </si>
  <si>
    <t>67-18437</t>
  </si>
  <si>
    <t>87-00097</t>
  </si>
  <si>
    <t>M3216</t>
  </si>
  <si>
    <t>B-061</t>
  </si>
  <si>
    <t>* C Company, 159th Aviation Regiment.</t>
  </si>
  <si>
    <t>Formerly the 132nd Aviation Company.</t>
  </si>
  <si>
    <t>Formerly A Company, 2nd Battalion, 159th Aviation Regiment.</t>
  </si>
  <si>
    <t>Formerly, C Company, 2nd Battalion, 159th Aviation Regiment.</t>
  </si>
  <si>
    <t>Formerly, 196th Aviation Company.</t>
  </si>
  <si>
    <t>* B Company, 159th Aviation Regiment. Flew 153.7 combat hours during Desert Storm.</t>
  </si>
  <si>
    <t>59-04983, Boeing build number B-002, was a prototype YCH-1B and the first CH-47 to fly, on 21 September 61. On the first flight, which lasted about 15 minutes, the aircraft was piloted by Vertol test pilot Leonard La Vassar. The U. S. Army acceptance date was 24 April 1962. Aircraft hours flown are unknown. The administrative strike date was 11 April 1975. In July 1962, the Department of Defense redesignated all U. S. military aircraft to a new system. All YHC-1B helicopters became YCH-47A. As of 22 June 1998, the last known location of 59-04983 was at Fort Eustis, Virginia, where it was being utilized as a training device in the 67U maintenance course.</t>
  </si>
  <si>
    <t>59-04982, Boeing build number B-001, was a prototype YCH-1B test device. 59-04982 was the first aircraft on contract AF33(600)39452 (Fiscal Year 1959) for five YHC-1B helicopters, paid for by the U. S. Air Force due to U. S. Army funding constraints. The U. S. Army acceptance date was 26 October 1962. 59-04982 was rolled out on 28 April 1961 and immediately bailed to Vertol as a test bed. Tied down securely on the Vertol plant ramp, this aircraft became the subject of an endurance project designed to explore the durability of the powerplant and drive train system. These, and subsequent early designed Chinooks, were powered by the Lycoming T55-L-5, generating 1,940 shaft horsepower each. In July 1962, the Department of Defense redesignated all U. S. military aircraft to a new system. All YHC-1B helicopters became YCH-47A. The administrative strike date was 19 May 1972. 59-04982 accumulated 3854.0 hours as a tie down testing device at Boeing Vertol and then transferred to Aberdeen Proving Ground for ballistic tests. Last known location was Aberdeen Proving Grounds, Aberdeen, Maryland.</t>
  </si>
  <si>
    <t>66-19089</t>
  </si>
  <si>
    <t>69-17108</t>
  </si>
  <si>
    <t>67-18498</t>
  </si>
  <si>
    <t>B-623</t>
  </si>
  <si>
    <t>B-113</t>
  </si>
  <si>
    <t>B-142</t>
  </si>
  <si>
    <t>B-144</t>
  </si>
  <si>
    <t>B-157</t>
  </si>
  <si>
    <t>B-168</t>
  </si>
  <si>
    <t>B-169</t>
  </si>
  <si>
    <t>B-170</t>
  </si>
  <si>
    <t>B-172</t>
  </si>
  <si>
    <t>B-178</t>
  </si>
  <si>
    <t>B-188</t>
  </si>
  <si>
    <t>B-197</t>
  </si>
  <si>
    <t>B-200</t>
  </si>
  <si>
    <t>B-201</t>
  </si>
  <si>
    <t>B-202</t>
  </si>
  <si>
    <t>B-205</t>
  </si>
  <si>
    <t>B-212</t>
  </si>
  <si>
    <t>B-213</t>
  </si>
  <si>
    <t>B-218</t>
  </si>
  <si>
    <t>B-224</t>
  </si>
  <si>
    <t>B-227</t>
  </si>
  <si>
    <t>B-228</t>
  </si>
  <si>
    <t>B-232</t>
  </si>
  <si>
    <t>B-245</t>
  </si>
  <si>
    <t>B-249</t>
  </si>
  <si>
    <t>B-261</t>
  </si>
  <si>
    <t>B-262</t>
  </si>
  <si>
    <t>B-265</t>
  </si>
  <si>
    <t>B-292</t>
  </si>
  <si>
    <t>B-295</t>
  </si>
  <si>
    <t>B-296</t>
  </si>
  <si>
    <t>B-298</t>
  </si>
  <si>
    <t>B-337</t>
  </si>
  <si>
    <t>B-340</t>
  </si>
  <si>
    <t>B-347</t>
  </si>
  <si>
    <t>69-17124</t>
  </si>
  <si>
    <t>B-639</t>
  </si>
  <si>
    <t>B-001</t>
  </si>
  <si>
    <t>84-24182</t>
  </si>
  <si>
    <t>M3086</t>
  </si>
  <si>
    <t>B-661</t>
  </si>
  <si>
    <t>70-15019</t>
  </si>
  <si>
    <t>84-24183</t>
  </si>
  <si>
    <t>M3087</t>
  </si>
  <si>
    <t>B-053</t>
  </si>
  <si>
    <t>62-02137</t>
  </si>
  <si>
    <t>84-24184</t>
  </si>
  <si>
    <t>M3088</t>
  </si>
  <si>
    <t>B-655</t>
  </si>
  <si>
    <t>70-15013</t>
  </si>
  <si>
    <t>84-24185</t>
  </si>
  <si>
    <t>M3089</t>
  </si>
  <si>
    <t>B-072</t>
  </si>
  <si>
    <t>63-07918</t>
  </si>
  <si>
    <t>84-24186</t>
  </si>
  <si>
    <t>M3090</t>
  </si>
  <si>
    <t>B-612</t>
  </si>
  <si>
    <t>68-16020</t>
  </si>
  <si>
    <t>84-24187</t>
  </si>
  <si>
    <t>M3091</t>
  </si>
  <si>
    <t>B-155</t>
  </si>
  <si>
    <t>65-07983</t>
  </si>
  <si>
    <t>85-24322</t>
  </si>
  <si>
    <t>M3092</t>
  </si>
  <si>
    <t>B-153</t>
  </si>
  <si>
    <t>65-07981</t>
  </si>
  <si>
    <t>85-24323</t>
  </si>
  <si>
    <t>M3093</t>
  </si>
  <si>
    <t>B-279</t>
  </si>
  <si>
    <t>66-19021</t>
  </si>
  <si>
    <t>85-24324</t>
  </si>
  <si>
    <t>92-00476</t>
  </si>
  <si>
    <t>M3724</t>
  </si>
  <si>
    <t>71-20954 was assigned to the Maryland Army Reserve through about July 1992. Inducted into the D model program on 16 October 1992. Later became MH-47E #24 B-924.</t>
  </si>
  <si>
    <t>87-00093 was initially assigned to A Company, 5th Battalion, 159th Aviation Regiment (USAREUR).</t>
  </si>
  <si>
    <t>66-19053</t>
  </si>
  <si>
    <t>B-311</t>
  </si>
  <si>
    <t>243rd, Accident: (RVN)</t>
  </si>
  <si>
    <t>66-00120</t>
  </si>
  <si>
    <t>B-252</t>
  </si>
  <si>
    <t>66-19039</t>
  </si>
  <si>
    <t>B-297</t>
  </si>
  <si>
    <t>B-091</t>
  </si>
  <si>
    <t>64-13119</t>
  </si>
  <si>
    <t>84-24178</t>
  </si>
  <si>
    <t>M3082</t>
  </si>
  <si>
    <t>B-648</t>
  </si>
  <si>
    <t>70-15006</t>
  </si>
  <si>
    <t>84-24179</t>
  </si>
  <si>
    <t>M3083</t>
  </si>
  <si>
    <t>B-102</t>
  </si>
  <si>
    <t>64-13130</t>
  </si>
  <si>
    <t>84-24180</t>
  </si>
  <si>
    <t>M3084</t>
  </si>
  <si>
    <t>B-520</t>
  </si>
  <si>
    <t>67-18550</t>
  </si>
  <si>
    <t>84-24181</t>
  </si>
  <si>
    <t>M3085</t>
  </si>
  <si>
    <t>B-051</t>
  </si>
  <si>
    <t>62-02135</t>
  </si>
  <si>
    <t>M3435</t>
  </si>
  <si>
    <t>B-066</t>
  </si>
  <si>
    <t>63-07912</t>
  </si>
  <si>
    <t>92-00295</t>
  </si>
  <si>
    <t>M3436</t>
  </si>
  <si>
    <t>B-044</t>
  </si>
  <si>
    <t>62-02128</t>
  </si>
  <si>
    <t>92-00296</t>
  </si>
  <si>
    <t>M3437</t>
  </si>
  <si>
    <t>B-744</t>
  </si>
  <si>
    <t>85-24744</t>
  </si>
  <si>
    <t>92-00297</t>
  </si>
  <si>
    <t>M3438</t>
  </si>
  <si>
    <t>B-069</t>
  </si>
  <si>
    <t>63-07915</t>
  </si>
  <si>
    <t>92-00298</t>
  </si>
  <si>
    <t>M3439</t>
  </si>
  <si>
    <t>B-017</t>
  </si>
  <si>
    <t>61-02413</t>
  </si>
  <si>
    <t>92-00299</t>
  </si>
  <si>
    <t>M3440</t>
  </si>
  <si>
    <t>B-737</t>
  </si>
  <si>
    <t>85-24737</t>
  </si>
  <si>
    <t>92-00300</t>
  </si>
  <si>
    <t>M3441</t>
  </si>
  <si>
    <t>B-016</t>
  </si>
  <si>
    <t>61-02412</t>
  </si>
  <si>
    <t>92-00301</t>
  </si>
  <si>
    <t>M3109</t>
  </si>
  <si>
    <t>B-636</t>
  </si>
  <si>
    <t>69-17121</t>
  </si>
  <si>
    <t>85-24340</t>
  </si>
  <si>
    <t>M3110</t>
  </si>
  <si>
    <t>B-209</t>
  </si>
  <si>
    <t>66-00077</t>
  </si>
  <si>
    <t>85-24341</t>
  </si>
  <si>
    <t>M3111</t>
  </si>
  <si>
    <t>B-329</t>
  </si>
  <si>
    <t>66-19071</t>
  </si>
  <si>
    <t>85-24342</t>
  </si>
  <si>
    <t>M3112</t>
  </si>
  <si>
    <t>B-562</t>
  </si>
  <si>
    <t>68-15850</t>
  </si>
  <si>
    <t>* 88-00069 was initially assigned to, and is currently with, A Company, 2nd Battalion, 52nd Aviation Regiment, D model induction 8 December 1988, received in Korea 16 February 1989. Crewed by CW3 Bill Fox (while he was a younger man) from 1982-1983 at Ft Sill, while the aircraft was assigned to the 178th Aviation Company.</t>
  </si>
  <si>
    <t>63-07908 was in storage at Davis Monthan through about February 1992. Inducted into the D model program on 10 April 1992, then assigned to the Texas National Guard on or about 15 June 1993.</t>
  </si>
  <si>
    <t>92-00467</t>
  </si>
  <si>
    <t>M3715</t>
  </si>
  <si>
    <t>79-23396 was assigned to the Maryland Army Reserve through about February 1992. Inducted into the D model program on 17 April 1992. Later became MH-47E #15 B-915.</t>
  </si>
  <si>
    <t>66-19046</t>
  </si>
  <si>
    <t>B-304</t>
  </si>
  <si>
    <t>66-19006</t>
  </si>
  <si>
    <t>B-264</t>
  </si>
  <si>
    <t>66-19032</t>
  </si>
  <si>
    <t>B-290</t>
  </si>
  <si>
    <t>66-19062</t>
  </si>
  <si>
    <t>B-320</t>
  </si>
  <si>
    <t>76-22677 was assigned to the Maryland National Guard through about January 1992. Inducted into the D model program on 20 March 1992. Later became 92-00465 (MH-47E #13 B-913). Accident: On 7 March 1996, 92-00465 crashed out of control from approximately 4000 feet MSL (3400 feet AGL) after the crew filed for and received an instrument flight rules clearance in instrument meteorological conditions. The aircraft was totally destroyed in the impact and post crash fire. All 5 crew members sustained fatal injuries.</t>
  </si>
  <si>
    <t>67-18485</t>
  </si>
  <si>
    <t>B-455</t>
  </si>
  <si>
    <t>67-18525 was assigned to Alaska through about November 1990. Inducted into the D model program on 15 January 1991, then assigned to the Texas National Guard on or about 12 December 1991.</t>
  </si>
  <si>
    <t>68-15833 was assigned to Alaska through about November 1990. Inducted into the D model program on 22 January 1991, then assigned to the California National Guard on or about 4 December 1991.</t>
  </si>
  <si>
    <t>71-20948 was assigned to Alaska through about November 1990. Inducted in the D model program on 29 January 1991, then assigned to the Pennsylvania National Guard on or about 20 December 1991.</t>
  </si>
  <si>
    <t>B-008</t>
  </si>
  <si>
    <t>60-03449</t>
  </si>
  <si>
    <t>92-00309</t>
  </si>
  <si>
    <t>M3450</t>
  </si>
  <si>
    <t>B-92A</t>
  </si>
  <si>
    <t>92-00367</t>
  </si>
  <si>
    <t>M4301</t>
  </si>
  <si>
    <t>B-92B</t>
  </si>
  <si>
    <t>92-00368</t>
  </si>
  <si>
    <t>M4302</t>
  </si>
  <si>
    <t>CE005</t>
  </si>
  <si>
    <t>A15-0005</t>
  </si>
  <si>
    <t>93-00928</t>
  </si>
  <si>
    <t>M3455</t>
  </si>
  <si>
    <t>CE006</t>
  </si>
  <si>
    <t>A15-0007</t>
  </si>
  <si>
    <t>93-00929</t>
  </si>
  <si>
    <t>M3456</t>
  </si>
  <si>
    <t>CE007</t>
  </si>
  <si>
    <t>88-00104 is currently (24 November 1999) assigned to F Company, 159th Aviation Regiment, Giebelstadt, Germany. 179th, Accident: (Fort Carson) 4 July 1979, while a C model, aircraft was in traffic pattern conducting autorotations at high gross weight. During final autorotation pilot (Cliff J. Richmond III) elected to terminate with power. Rotor RPM bled off and aircraft struck ground and skidded. Rotor blades struck fuselage and ground tearing the aft transmission and pylon from the aircraft. Crash recovery was on scene. Personnel evacuated unassisted and MEDEVAC'ed to hospital. Aircraft was rebuilt and issued as a D Model.</t>
  </si>
  <si>
    <t>87-00075</t>
  </si>
  <si>
    <t>M3194</t>
  </si>
  <si>
    <t>B-033</t>
  </si>
  <si>
    <t>62-02117</t>
  </si>
  <si>
    <t>87-00076</t>
  </si>
  <si>
    <t>M3195</t>
  </si>
  <si>
    <t>B-390</t>
  </si>
  <si>
    <t>66-19132</t>
  </si>
  <si>
    <t>87-00077</t>
  </si>
  <si>
    <t>M3196</t>
  </si>
  <si>
    <t>B-406</t>
  </si>
  <si>
    <t>67-18436</t>
  </si>
  <si>
    <t>87-00078</t>
  </si>
  <si>
    <t>M3197</t>
  </si>
  <si>
    <t>B-378</t>
  </si>
  <si>
    <t>C Co. 159th, Combat: (RVN-Laos) Forced down in enemy territory by hit in aft transmission lube line. Crew rescued. Aircraft later destroyed by enemy mortar fire.</t>
  </si>
  <si>
    <t>67-18545</t>
  </si>
  <si>
    <t>B-515</t>
  </si>
  <si>
    <t>66-19075</t>
  </si>
  <si>
    <t>B-333</t>
  </si>
  <si>
    <t>M3398</t>
  </si>
  <si>
    <t>B-523</t>
  </si>
  <si>
    <t>68-15811</t>
  </si>
  <si>
    <t xml:space="preserve">88-00101 is currently (24 November 1999) assigned to F Company, 159th Aviation Regiment, Giebelstadt, Germany.
</t>
  </si>
  <si>
    <t>66-19047</t>
  </si>
  <si>
    <t>B-305</t>
  </si>
  <si>
    <t>B Co. 228th, Accident: (RVN)</t>
  </si>
  <si>
    <t>66-19019</t>
  </si>
  <si>
    <t>B-277</t>
  </si>
  <si>
    <t>66-19118</t>
  </si>
  <si>
    <t>B-376</t>
  </si>
  <si>
    <t xml:space="preserve">271st, Combat: (RVN) Destroyed on ground by VC. </t>
  </si>
  <si>
    <t>66-19128</t>
  </si>
  <si>
    <t>B-386</t>
  </si>
  <si>
    <t>67-18481</t>
  </si>
  <si>
    <t>B-451</t>
  </si>
  <si>
    <t>66-19061</t>
  </si>
  <si>
    <t>B-319</t>
  </si>
  <si>
    <t>* A Company, 7th Battalion, 101st Aviation Regiment = Current location, Fort Campbell, Kentucky, data from Historical Records, current as of 13 August 1999.</t>
  </si>
  <si>
    <t>* 66-19024 was inducted and converted to D model on 22 July 1986. 85-24362 was test flown and accepted at 3336.6 on 15 September 1986 at Boeing by the Army. 85-24362 was initially assigned to Fort Lewis, Washington, accepted by the 243 Aviation Company (ASH) at 3366.8 aircraft hours on 23 September 1986. 85-24362 is currently assigned B Company, 214th Aviation Regiment, Hawaii.</t>
  </si>
  <si>
    <t>92-00290</t>
  </si>
  <si>
    <t>M3431</t>
  </si>
  <si>
    <t>B-735</t>
  </si>
  <si>
    <t>85-24735</t>
  </si>
  <si>
    <t>92-00291</t>
  </si>
  <si>
    <t>M3432</t>
  </si>
  <si>
    <t>B-070</t>
  </si>
  <si>
    <t>63-07916</t>
  </si>
  <si>
    <t>* 67-18452 was inducted and converted to D model 87-00114 on 17 March 1988. 87-00114 was test flown and accepted by the Army, at Boeing, at 4605.5 aircraft hours on 25 October 1988. 87-00114 was initially assigned to Fort Rucker, Alabama. 87-00114 is currently assigned to B Company, 214th Aviation Regiment, Hawaii.</t>
  </si>
  <si>
    <t>*88-00082 was initially assigned to, and is currently with,  B Company, 2nd Battalion, 52nd Aviation Regiment, D model induction 20 March 1989, received in Korea 20 June 1989.</t>
  </si>
  <si>
    <t>* 88-00090 was initially assigned to, and is currently with, B Company, 2nd Battalion, 52nd  Aviation Regiment, D model induction 5 May 1989, received in Korea 17 August 1989.</t>
  </si>
  <si>
    <t>* 87-00083 was initially assigned to A Company, 5th Battalion, 159th Aviation Regiment (USAREUR). 87-00083 is currently assigned to A Company, 7th Battalion, 101st Aviation Regiment.</t>
  </si>
  <si>
    <t>66-19120</t>
  </si>
  <si>
    <t>87-00079</t>
  </si>
  <si>
    <t>M3198</t>
  </si>
  <si>
    <t>B-034</t>
  </si>
  <si>
    <t>62-02118</t>
  </si>
  <si>
    <t>87-00080</t>
  </si>
  <si>
    <t>M3199</t>
  </si>
  <si>
    <t>B-447</t>
  </si>
  <si>
    <t>67-18477</t>
  </si>
  <si>
    <t>87-00081</t>
  </si>
  <si>
    <t>M3200</t>
  </si>
  <si>
    <t>B-073</t>
  </si>
  <si>
    <t>63-07919</t>
  </si>
  <si>
    <t>87-00082</t>
  </si>
  <si>
    <t>M3201</t>
  </si>
  <si>
    <t>B-436</t>
  </si>
  <si>
    <t>67-18466</t>
  </si>
  <si>
    <t>87-00083</t>
  </si>
  <si>
    <t>M3202</t>
  </si>
  <si>
    <t>B-048</t>
  </si>
  <si>
    <t>62-02132</t>
  </si>
  <si>
    <t>87-00084</t>
  </si>
  <si>
    <t>M3203</t>
  </si>
  <si>
    <t>B-423</t>
  </si>
  <si>
    <t>67-18453</t>
  </si>
  <si>
    <t>87-00085</t>
  </si>
  <si>
    <t>M3204</t>
  </si>
  <si>
    <t>B-049</t>
  </si>
  <si>
    <t>62-02133</t>
  </si>
  <si>
    <t>87-00086</t>
  </si>
  <si>
    <t>M3205</t>
  </si>
  <si>
    <t>B-369</t>
  </si>
  <si>
    <t>66-19111</t>
  </si>
  <si>
    <t>87-00087</t>
  </si>
  <si>
    <t>M3206</t>
  </si>
  <si>
    <t>B-052</t>
  </si>
  <si>
    <t>62-02136</t>
  </si>
  <si>
    <t>87-00088</t>
  </si>
  <si>
    <t>M3207</t>
  </si>
  <si>
    <t>B-454</t>
  </si>
  <si>
    <t>67-18484</t>
  </si>
  <si>
    <t>87-00089</t>
  </si>
  <si>
    <t>M3208</t>
  </si>
  <si>
    <t>B-056</t>
  </si>
  <si>
    <t>63-07902</t>
  </si>
  <si>
    <t>87-00090</t>
  </si>
  <si>
    <t>M3209</t>
  </si>
  <si>
    <t>B-392</t>
  </si>
  <si>
    <t>66-19134</t>
  </si>
  <si>
    <t>87-00091</t>
  </si>
  <si>
    <t>M3210</t>
  </si>
  <si>
    <t>B-057</t>
  </si>
  <si>
    <t>63-07903</t>
  </si>
  <si>
    <t>87-00092</t>
  </si>
  <si>
    <t>M3211</t>
  </si>
  <si>
    <t>B-393</t>
  </si>
  <si>
    <t>66-19135</t>
  </si>
  <si>
    <t>87-00093</t>
  </si>
  <si>
    <t>M3212</t>
  </si>
  <si>
    <t>B-058</t>
  </si>
  <si>
    <t>63-07904</t>
  </si>
  <si>
    <t>87-00094</t>
  </si>
  <si>
    <t>M3213</t>
  </si>
  <si>
    <t>B-404</t>
  </si>
  <si>
    <t>67-18434</t>
  </si>
  <si>
    <t>87-00095</t>
  </si>
  <si>
    <t>M3214</t>
  </si>
  <si>
    <t>B-060</t>
  </si>
  <si>
    <t>63-07906</t>
  </si>
  <si>
    <t>87-00096</t>
  </si>
  <si>
    <t>M3215</t>
  </si>
  <si>
    <t>DAAK50-80-C-0029, 9 aircraft buy, first D models: 81-23381 through 81-23389.</t>
  </si>
  <si>
    <t>74-22282 was assigned to Alaska through about December 1990. Inducted into the D model program on 26 February 1991, then assigned to EAATS, Pennsylvania National Guard.</t>
  </si>
  <si>
    <t>86-01666</t>
  </si>
  <si>
    <t>M3171</t>
  </si>
  <si>
    <t>B-139</t>
  </si>
  <si>
    <t>65-07967</t>
  </si>
  <si>
    <t>91-00255</t>
  </si>
  <si>
    <t>M3404</t>
  </si>
  <si>
    <t>B-616</t>
  </si>
  <si>
    <t>69-17101</t>
  </si>
  <si>
    <t>91-00256</t>
  </si>
  <si>
    <t>M3405</t>
  </si>
  <si>
    <t>B-710</t>
  </si>
  <si>
    <t>74-22291</t>
  </si>
  <si>
    <t>91-00257</t>
  </si>
  <si>
    <t>M3406</t>
  </si>
  <si>
    <t>B-662</t>
  </si>
  <si>
    <t>70-15020</t>
  </si>
  <si>
    <t>91-00258</t>
  </si>
  <si>
    <t>M3407</t>
  </si>
  <si>
    <t>B-618</t>
  </si>
  <si>
    <t>69-17103</t>
  </si>
  <si>
    <t>91-00259</t>
  </si>
  <si>
    <t>M3408</t>
  </si>
  <si>
    <t>B-020</t>
  </si>
  <si>
    <t>61-02416</t>
  </si>
  <si>
    <t>91-00260</t>
  </si>
  <si>
    <t>M3409</t>
  </si>
  <si>
    <t>243rd, Accident: (Fort Lewis/Yakima, Washington) A single aircraft was on a mission in support of elements. The crew of the aircraft attempted to insert a platoon of scouts into an LZ on a 25 degree slope. During the slope landing the rear rotor system contacted the ground. The aircraft crashed, coming to rest on it's left side, 385 feet downslope from the first point of contact. There was a small post crash fire, located in the aft section near the Auxilliary Power Unit (APU), which was extinguished.</t>
  </si>
  <si>
    <t>* 88-00067 was initially assigned to, and is currently with, A Company, 2nd Battalion, 52nd Aviation Regiment, D model induction 22 November 1988, received in Korea 5 February 1989.</t>
  </si>
  <si>
    <t>85-24365 was initially assigned to Fort Lewis, Washington.</t>
  </si>
  <si>
    <t>86-01680 was initially assigned to Fort Hood, Texas.</t>
  </si>
  <si>
    <t>86-01644 was initially assigned to Fort Rucker, Alabama.</t>
  </si>
  <si>
    <t>68-15831</t>
  </si>
  <si>
    <t>88-00106</t>
  </si>
  <si>
    <t>M3280</t>
  </si>
  <si>
    <t>88-00106 is currently (24 November 1999) assigned to F Company, 159th Aviation Regiment, Giebelstadt, Germany. 159th, Accident: (Fort Campbell) On 22 May 1980, while a C model, during takeoff with an internal load of 8,893 pounds, the crew noted that the number 2 engine was losing power. Attempts to increase engine RPM using the normal and emergency beep trim were unsuccessful. The aircraft could not sustain flight on the number 1 engine and descended from approximately 75 feet until impacting two trees and the ground. The aircraft rolled on its right side and caught fire. The crew and passengers exited the aircraft. The aircraft was rebuilt into a D model.</t>
  </si>
  <si>
    <t>89-00138 is currently (24 November 1999) assigned to F Company, 159th Aviation Regiment, Giebelstadt, Germany.</t>
  </si>
  <si>
    <t>81-23386 was initially assigned to Fort Campbell, Kentucky. 81-23386 is currently (27 February 2000) assigned to F Company,158th Aviation Regiment, Kansas Army Reserve, Olathe, KS.</t>
  </si>
  <si>
    <t>82-23772 was initially assigned to Fort Campbell, Kentucky. 82-23772 is currently (27 February 2000) assigned to F Company,158th Aviation Regiment, Kansas Army Reserve, Olathe, KS.</t>
  </si>
  <si>
    <t>82-23773 is currently (27 February 2000) assigned to F Company,158th Aviation Regiment, Kansas Army Reserve, Olathe, KS.</t>
  </si>
  <si>
    <t>83-24121 is currently (27 February 2000) assigned to F Company,158th Aviation Regiment, Kansas Army Reserve, Olathe, KS.</t>
  </si>
  <si>
    <t>DAAK50-84-C-0004, Aircraft struck ground on first night of Desert Storm while evading suspected missiles. Forward left landing gear was torn from aircraft and left rear landing gear was pushed up into ramp and fuselage. 84-24152 is currently (27 February 2000) assigned to F Company,158th Aviation Regiment, Kansas Army Reserve, Olathe, KS.</t>
  </si>
  <si>
    <t>84-24171 was initially assigned to Fort Campbell, Kentucky. 84-24171 is currently (27 February 2000) assigned to F Company,158th Aviation Regiment, Kansas Army Reserve, Olathe, KS.</t>
  </si>
  <si>
    <t>84-24172 was initially assigned to Fort Campbell, Kentucky. 84-24172 is currently (27 February 2000) assigned to F Company,158th Aviation Regiment, Kansas Army Reserve, Olathe, KS.</t>
  </si>
  <si>
    <t>M3107</t>
  </si>
  <si>
    <t>B-151</t>
  </si>
  <si>
    <t>65-07979</t>
  </si>
  <si>
    <t>85-24338</t>
  </si>
  <si>
    <t>M3108</t>
  </si>
  <si>
    <t>B-191</t>
  </si>
  <si>
    <t>65-08019</t>
  </si>
  <si>
    <t>85-24339</t>
  </si>
  <si>
    <t>66-00077 was assigned to B Company, 228th Aviation Support Helicopter Battalion in the Republic of Vietnam (RVN). 85-24341 was initially assigned to Fort Campbell, Kentucky. 85-24341 is currently (27 February 2000) assigned to F Company,158th Aviation Regiment, Kansas Army Reserve, Olathe, KS.</t>
  </si>
  <si>
    <t>64-13144 was assigned to B Company, 228th Aviation Support Helicopter Battalion in the Republic of Vietnam. 82-23774 was initially assigned to Fort Campbell, Kentucky.</t>
  </si>
  <si>
    <t>90-00206</t>
  </si>
  <si>
    <t>M3358</t>
  </si>
  <si>
    <t>B-642</t>
  </si>
  <si>
    <t>70-15000</t>
  </si>
  <si>
    <t>90-00207</t>
  </si>
  <si>
    <t>M3359</t>
  </si>
  <si>
    <t>B-637</t>
  </si>
  <si>
    <t>69-17122</t>
  </si>
  <si>
    <t>90-00208</t>
  </si>
  <si>
    <t>M3360</t>
  </si>
  <si>
    <t>B-530</t>
  </si>
  <si>
    <t>68-15818</t>
  </si>
  <si>
    <t>90-00209</t>
  </si>
  <si>
    <t>M3361</t>
  </si>
  <si>
    <t>B-565</t>
  </si>
  <si>
    <t>68-15853</t>
  </si>
  <si>
    <t>90-00210</t>
  </si>
  <si>
    <t>M3362</t>
  </si>
  <si>
    <t>B-663</t>
  </si>
  <si>
    <t>70-15021</t>
  </si>
  <si>
    <t>90-00211</t>
  </si>
  <si>
    <t>M3363</t>
  </si>
  <si>
    <t>B-568</t>
  </si>
  <si>
    <t>68-15856</t>
  </si>
  <si>
    <t>90-00212</t>
  </si>
  <si>
    <t>M3364</t>
  </si>
  <si>
    <t>B-727</t>
  </si>
  <si>
    <t>79-23395</t>
  </si>
  <si>
    <t>90-00213</t>
  </si>
  <si>
    <t>M3365</t>
  </si>
  <si>
    <t>B-584</t>
  </si>
  <si>
    <t>68-15992</t>
  </si>
  <si>
    <t>90-00214</t>
  </si>
  <si>
    <t>M3366</t>
  </si>
  <si>
    <t>B-554</t>
  </si>
  <si>
    <t>68-15842</t>
  </si>
  <si>
    <t>90-00215</t>
  </si>
  <si>
    <t>M3367</t>
  </si>
  <si>
    <t>M3263</t>
  </si>
  <si>
    <t>B-435</t>
  </si>
  <si>
    <t>67-18465</t>
  </si>
  <si>
    <t>88-00090</t>
  </si>
  <si>
    <t>M3264</t>
  </si>
  <si>
    <t>B-437</t>
  </si>
  <si>
    <t>83-24108 was initially assigned to Fort Eustis, Virginia.</t>
  </si>
  <si>
    <t>68-15859 was assigned to the Texas National Guard through about January 1990. Inducted into the D model program on 9 March 1990, then assigned to the Kansas Army Reserve on or about 7 March 1991.</t>
  </si>
  <si>
    <t>74-22294 was assigned to the Texas National Guard through about January 1990. Inducted into the D model program on 16 March 1990, then assigned to the Kansas Army Reserve on or about 5 March 1991.</t>
  </si>
  <si>
    <t>68-15864 was assigned to Hawaii through about January 1990. Inducted into the D model program on 23 March 1990, then assigned to the California National Guard on or about 12 March 1991.</t>
  </si>
  <si>
    <t>69-17117 was assigned to Hawaii through about February 1990. Inducted into the D model program on 6 April 1990, then assigned to the California National Guard on or about 9 April 1991.</t>
  </si>
  <si>
    <t>91-00499</t>
  </si>
  <si>
    <t>67-18495 was assigned to the California National Guard through about February 1991. Inducted into the D model program on 9 April 1991, then assigned to the Illinois National Guard on or about 3 April 1992.</t>
  </si>
  <si>
    <t>67-18515 was assigned to the Texas National Guard through about November 1989. Inducted into the D model program on 19 January 1990, then assigned to the Kansas Army Reserve on or about 4 January 1991.</t>
  </si>
  <si>
    <t>68-18521 was assigned to Fort Eustis through about August 1990. Inducted into the D model program on 24 October 1990, then assigned to the Washington Army Reserve on or about 20 September 1991. Lightning strike 21 April 93 at Everett, Washington.</t>
  </si>
  <si>
    <t>* A Company, 7th Battalion, 101st Aviation Regiment.</t>
  </si>
  <si>
    <t>Fort Campbell, Kentucky:</t>
  </si>
  <si>
    <t>K/4-159 AVIM, HAAF GA</t>
  </si>
  <si>
    <t>F/7-158 KS USAR, New Century KS</t>
  </si>
  <si>
    <t>1/G/140 NV ARNG, Reno NV</t>
  </si>
  <si>
    <t>1/E/168 OR ARNG, Pendleton OR</t>
  </si>
  <si>
    <t>G/149 TX ARNG, Grand Prairie TX</t>
  </si>
  <si>
    <t>B/5-159 VA USAR, Ft. Eustis VA</t>
  </si>
  <si>
    <t>A/7-158 TX USAR, Ft. Hood TX</t>
  </si>
  <si>
    <t>A/8-101 AVIM, Ft. Campbell KY</t>
  </si>
  <si>
    <t>C/2-52 AVIM, Korea</t>
  </si>
  <si>
    <t>A/7-159 AVIM, USAREUR</t>
  </si>
  <si>
    <t>USAALS, Ft. Eustis VA</t>
  </si>
  <si>
    <t>A Co. 5/159th AVN Regt."BIG WINDY".</t>
  </si>
  <si>
    <t>D Co.502nd AVN Regt."CYCLONES"</t>
  </si>
  <si>
    <t>62-02133 was assigned to the 147th Assault Support Helicopter Company (Hillclimbers) in the Republic of Vietnam (RVN) through October 1966. On 8 January 1966, 62-02133, while on a combat mission, was struck by small arms fire on the right side, damaging the structure. The aircraft was repaired in theater. On 14 January 1966, 62-02133, while on a rescue and recovery mission in support of a downed aircraft, was struck by small arms fire in the aft area, damaging the fuel system, structure, driveshaft, hydraulics system, communication system, and landing gear. The aircraft was repaired in theater. On 22 March 1966, 62-02133, while enroute on an air assault mission into a hot area, was struck by small arms fire, damaging the main rotor system. The aircraft was repaired in theater. On 7 May 1966, 62-02133, while on a logistics sling load resupply mission, was struck by small arms fire in the forward area, damaging the main rotor system. In November 1966, 62-02133 was transferred to the 605th Transportation Company. In April 1966 62-02133 was transferred to ARADMAC, 4th Army. In December 1967, 62-02133 was transferred to the U. S. Army Aviation School at Fort Rucker, Alabama. In March 1972, 62-02133 was transferred to the National Guard (WQRSAA). In July 1973, 62-02133 was on loan to the Langley Research Center in support of NASA. In approximately March 1975, 62-02133 was transferred to the New Cumberland Army Depot, Harrisburg, Pennsylvania, for maintenance. In June 1975, 62-02133 was in storage awaiting disposition at New Cumberland Army Depot where it remained at least through December 1975. 62-02133 was inducted and converted to D model 87-00086 on 24 February 1988. 87-00086 was test flown and accepted at 4339.1 aircraft hours on 31 March 1988 at Boeing by the Army. 87-00086 was initially assigned to A Company, 5th Battalion, 159th Aviation Regiment (USAREUR) at 4341.8 aircraft hours on 10 May 1988. 87-00086 is currently (14 August 1999) assigned to B Company, 214th Aviation Regiment, Hawaii.</t>
  </si>
  <si>
    <t>In July 1962, the Department of Defense redesignated all U. S. military aircraft to a new system. All HC-1B helicopters became CH-47A. 61-02413 was assigned to Fort Eustis through about June 1992. Inducted into the D model program on 1 September 1992, then assigned to the Mississippi National Guard on or about 14 September 1993.</t>
  </si>
  <si>
    <t>In July 1962, the Department of Defense redesignated all U. S. military aircraft to a new system. All HC-1B helicopters became CH-47A. 61-02412 was in storage at Davis Monthan through July 1992. Inducted into the D model program on 27 August 1992, then assigned to the Hawaii National Guard on or about 26 October 1993.</t>
  </si>
  <si>
    <t>In July 1962, the Department of Defense redesignated all U. S. military aircraft to a new system. All HC-1B helicopters became CH-47A. Fort Rucker, Accident: (CONUS)</t>
  </si>
  <si>
    <t>No Army serial number assigned, manufactured for use as a static test article for destructive testing. In July 1962, the Department of Defense redesignated all U. S. military aircraft to a new system. All HC-1B helicopters became CH-47A. It was eventually tested to destruction.</t>
  </si>
  <si>
    <t>After production, 60-03450 was bailed to the U. S. Army for Phase E testing. Following completion of these tests, 60-03450 was reallocated for service use. In July 1962, the Department of Defense redesignated all U. S. military aircraft to a new system. All HC-1B helicopters became CH-47A. On 16 August 1962, the U. S. Army Aviation Board, at Fort Rucker, accepted delivery of its first CH-47A, 60-03450. This aircraft sported minor upgrades and improved engines. The Lycoming T55-L-7 engine boasted 2,650 shaft horsepower. On 19 March 1965, while assigned to Fort Rucker, 60-03450 was lost due to an accident near Hartford, Alabama.</t>
  </si>
  <si>
    <t>59-04984 was bailed to Vertol for flight development testing after production. In July 1962, the Department of Defense redesignated all U. S. military aircraft to a new system. All YHC-1B helicopters became YCH-47A. CH-47A 59-04984 became the test bed for the production of B model Chinooks in 1967.The first flight as a B model test bed was completed on 9 Septemebr 1966. As a test bed, this aircraft incorporated the use of Lycoming T55-L-7C engines rated at 2,850 shaft horsepower. Last known location was Fort Eustis, Virginia, where is was utilized as a training device in the 67U maintenance course.</t>
  </si>
  <si>
    <t>66-19097 was the last, of 354, A models built. As D model, 86-01673 was initially assigned to B Company, 6th Battalion, 158th Aviation Regiment, Mainz-Finthen, United States Army Europe (USAREUR), Federal Republic of Germany (FRG) (West Germany), formerly the 205th Aviation Company. While there, it was the first D model aircraft to experience combining transmission cooling fan shaft failure and became known as a vibration nightmare due to the near constant and extensive work necessary to get the helicopter to pass drive train vibration checks. At some point, 86-01673 was assigned to Fort Campbell, Kentucky. 86-01673 participated in the Hurricane Mitch Disaster Relief operations conducted in Honduras, Guatemala, Nicarugua, and El Salvador in November 1998 to February 1999. Last known location was Fort Campbell, Kentucky (February 2001).</t>
  </si>
  <si>
    <t>70-15029 was assigned to the Kansas Army Reserve through about November 1991. Inducted into the D model program on 10 January 1992. Later became MH-47E #09 B-909.</t>
  </si>
  <si>
    <t>74-22276 was assigned to the Kansas Army Reserve through about November 1991. Inducted into the D model program on 31 January 1991. Later became MH-47E #10 B-910.</t>
  </si>
  <si>
    <t>70-15030 was assigned to the Washington Army Reserve through about December 1991. Inducted into the D model program on 21 February 1992. Later became MH-47E #11 B-911.</t>
  </si>
  <si>
    <t>B-415</t>
  </si>
  <si>
    <t>64-13154, Boeing build number B-126, was an ACH-47A armed attack helicopter. The U.S. Army acceptance date was 1 September 1965. The administrative strike date was 22 February 1968. 64-13154 accumulated 1,018.0 aircraft hours. 64-13154 was the fourth and final aircraft produced in the &amp;quot;Guns-A-Go-Go&amp;quot; series (64-13145, 64-13149, 64-13151, 64-13154). 64-13154 was nick named &amp;quot;Birth Control&amp;quot;. 64-13154 was originally assigned to the Field Evaluation Detachment (Special) (CH-47) (Provisional), later to be re-designated the 53rd Aviation Detachment, Field Evaluation (Provisional), and then finally as the 1st Aviation Detachment (Provisional), and attached to the 1st Cavalry Division's 228th Aviation Support Helicopter Battalion (ASHB) at An Khe in the Republic of Vietnam (RVN). 64-13154 was lost in combat near the Citadel at Hue, RVN. 64-13154 received ground fire from small arms and took several in-flight hits. 64-13154 lost aft transmission oil pressure. The aircraft landed north of Hue, where the crew removed guns from aircraft and took up a defensive position. Aircraft 64-13149 landed under constant enemy fire beside 64-13154 and took the 8 crew members aboard. On lift off, 3 crew members of 64-13149 and one crew member of 64-13154 were wounded. Later, while aircraft recovery operations were being prepared, 64-13154 sustained a direct mortar hit and blew up. The last known location of 64-13154 was in the Republic of Vietnam. Aircraft status: Shot down and destoyed.</t>
  </si>
  <si>
    <t>Delivered to CCAD for modification, then to Special Operations Task Force 160 at Fort Campbell, Kentucky. Aircraft was damaged during ground run and sent to CCAD for repair. Then assigned to B Company, 2nd Battalion, 159th Aviation Regiment in 1989 as replacement for 85-24325. Transferred back to Task Force 160 in 1990. On a ferry flight from CCAD in Texas, 84-24156 rolled inverted in flight. 84-24156 is currently (27 February 2000) at Aberdeen Proving Grounds being utilized as a ballastic evaluation device where projectiles are fired at the aircraft while it is running and tied to the ground.</t>
  </si>
  <si>
    <t>87-00103</t>
  </si>
  <si>
    <t>M3222</t>
  </si>
  <si>
    <t>B-068</t>
  </si>
  <si>
    <t>63-07914</t>
  </si>
  <si>
    <t>87-00104</t>
  </si>
  <si>
    <t>M3223</t>
  </si>
  <si>
    <t>B-385</t>
  </si>
  <si>
    <t>66-19127</t>
  </si>
  <si>
    <t>87-00105</t>
  </si>
  <si>
    <t>M3224</t>
  </si>
  <si>
    <t>B-071</t>
  </si>
  <si>
    <t>63-07917</t>
  </si>
  <si>
    <t>87-00106</t>
  </si>
  <si>
    <t>M3225</t>
  </si>
  <si>
    <t>B-402</t>
  </si>
  <si>
    <t>67-18432</t>
  </si>
  <si>
    <t>87-00107</t>
  </si>
  <si>
    <t>M3226</t>
  </si>
  <si>
    <t>B-045</t>
  </si>
  <si>
    <t>B-595</t>
  </si>
  <si>
    <t>67-18547 was assigned to the California National Guard through about February 1991. Inducted into the D model program on 16 April 1991, then assigned to the Illinois National Guard on or about 3 April 1992.</t>
  </si>
  <si>
    <t>68-15817 was assigned to Fort Eustis as a Cat B maintenance trainer through about September 1990. Inducted into the D model program on 7 November 1990, then assigned to the Washington Army Reserve on or about 10 October 1991.</t>
  </si>
  <si>
    <t>249th VNAF, Combat: (RVN) Hit by ground fire. Crashed and burned. 16 on board, 5 survivors.</t>
  </si>
  <si>
    <t>B-159</t>
  </si>
  <si>
    <t>B Co 228th, Combat: (RVN) Hit by numerous 37 mm rounds in aft pylon area. Flames were visible as aircraft descended out of a cloud. Flight Engineer and Crew Chief apparently jumped out between 500 and 1100 feet because of intense fire and are Missing In Action (MIA).</t>
  </si>
  <si>
    <t>66-19063</t>
  </si>
  <si>
    <t>66-19080</t>
  </si>
  <si>
    <t>B-338</t>
  </si>
  <si>
    <t>66-19069</t>
  </si>
  <si>
    <t>B-327</t>
  </si>
  <si>
    <t>66-19126</t>
  </si>
  <si>
    <t>B-384</t>
  </si>
  <si>
    <t>84-24174 was initially assigned to Fort Campbell, Kentucky.</t>
  </si>
  <si>
    <t>83-24120 was initially assigned to Fort Rucker, Alabama.</t>
  </si>
  <si>
    <t>84-24159 was initially assigned to Edwards Air Force Base.</t>
  </si>
  <si>
    <t>83-24123 was initially assigned to Fort Campbell, Kentucky.</t>
  </si>
  <si>
    <t>74-22281 was assigned to the Washington Army Reserve though about September 1991. Inducted into the D model program on 15 November 1991. Later became MH-47E #07 B-907.</t>
  </si>
  <si>
    <t>Augusta C model acquired by the U.S. Government in 1985 as a result of the fall of the Shah of Iran in 1979. Originally built for the Imperial Iranian Air Corps, 85-24739 was never delivered. 85-24739 was assigned to the Pennsylvania National Guard through about January 1992. Inducted into the D model program on 13 March 1992, then assigned to the Nevada National Guard on or about 20 May 1993.</t>
  </si>
  <si>
    <t>M3713</t>
  </si>
  <si>
    <t>B-607</t>
  </si>
  <si>
    <t>68-16015</t>
  </si>
  <si>
    <t>90-00216</t>
  </si>
  <si>
    <t>M3368</t>
  </si>
  <si>
    <t>B-590</t>
  </si>
  <si>
    <t>68-15998</t>
  </si>
  <si>
    <t>90-00217</t>
  </si>
  <si>
    <t>M3369</t>
  </si>
  <si>
    <t>B-646</t>
  </si>
  <si>
    <t>70-15004</t>
  </si>
  <si>
    <t>90-00218</t>
  </si>
  <si>
    <t>M3370</t>
  </si>
  <si>
    <t>B-569</t>
  </si>
  <si>
    <t>68-15857</t>
  </si>
  <si>
    <t>90-00219</t>
  </si>
  <si>
    <t>M3371</t>
  </si>
  <si>
    <t>B-570</t>
  </si>
  <si>
    <t>66-19088</t>
  </si>
  <si>
    <t>81-23386</t>
  </si>
  <si>
    <t>M3009</t>
  </si>
  <si>
    <t>B-106</t>
  </si>
  <si>
    <t>64-13134</t>
  </si>
  <si>
    <t>81-23387</t>
  </si>
  <si>
    <t>M3010</t>
  </si>
  <si>
    <t>B-104</t>
  </si>
  <si>
    <t>64-13132</t>
  </si>
  <si>
    <t>81-23388</t>
  </si>
  <si>
    <t>M3011</t>
  </si>
  <si>
    <t>B-105</t>
  </si>
  <si>
    <t>64-13133</t>
  </si>
  <si>
    <t>81-23389</t>
  </si>
  <si>
    <t>M3012</t>
  </si>
  <si>
    <t>B-254</t>
  </si>
  <si>
    <t>66-00122</t>
  </si>
  <si>
    <t>82-23762</t>
  </si>
  <si>
    <t>M3013</t>
  </si>
  <si>
    <t>B-307</t>
  </si>
  <si>
    <t>67-18509</t>
  </si>
  <si>
    <t>85-24337</t>
  </si>
  <si>
    <t>Presently assigned to the Connecticut National Guard.</t>
  </si>
  <si>
    <t>66-00070</t>
  </si>
  <si>
    <t>62-02131 was assigned to the 147th Assault Support Helicopter Company (Hillclimbers) in the Republic of Vietnam (RVN) through March 1967. On 14 January 1966, 62-02131, while in support of a sling load rescue and recovery mission for a downed aircraft, was struck by small arms fire in the fuselage, damaging the fuel system and structure. The aircraft was repaired in theater. On 28 January 1966, 62-02131 was involved in a forced landing without damage, details unknown. On 14 September 1966, 62-02131, while enroute to relocate artillery by sling load, was struck by small arms fire in the bottom, injuring personnel and damaging the structure. Although one person was wounded in action, the flak vests protecting personnel were effective. The aircraft was repaired in theater. On 14 September 1966, 62-02131, while in the landing zone (LZ) during a rescue and recovery sling load mission in support of a downed aircraft, was struck by small arms fire in the mid area, damaging the structure. The aircraft was repaired in theater. On 20 September 1966, 62-02131, while on a maintenance test flight, was struck by small arms fire in the aft area, damaging the main rotor system. The aircraft was repaired in theater. In April 1967, 62-02131 was transferred to ARADMAC, 4th Army for maintenance. In February 1968, 62-02131 was transferred to the 177th Aviation Company, 3rd Army, Fort Benning, Georgia. In August 1968, 62-02131 was transferred to the U. S. Army Aviation School, Fort Rucker, Alabama. In July 1971, 62-02131 was transferred to the National Guard (WQUKAA). In December 1975, 62-02131 was transferred to AVSCOM and loaned to the Langley Research Center in support of NASA. At some point, 62-02131 was in storage at Davis Monthan through about December 1991. Inducted into the D model program on 28 February 1992, then assigned to the Nevada National Guard on or about 20 May 1993.</t>
  </si>
  <si>
    <t>Fort Carson Hookers</t>
  </si>
  <si>
    <t>G-Co 3/140th Delta Schooners, Stockton, California.</t>
  </si>
  <si>
    <t>ATTC, Ft. Rucker AL</t>
  </si>
  <si>
    <t>1/F-131 GA ARNG, Savannah GA</t>
  </si>
  <si>
    <t>In July 1962, the Department of Defense redesignated all U. S. military aircraft to a new system. All HC-1B helicopters became CH-47A. 61-02423 was in storage at Davis Monthan through about September 1991. Inducted into the D model program on 8 November 1991, then assigned to the Nevada National Guard on or about 16 December 1992.</t>
  </si>
  <si>
    <t>In July 1962, the Department of Defense redesignated all U. S. military aircraft to a new system. All HC-1B helicopters became CH-47A. * B Company, 159th Aviation Regiment. 87-00074 was initially assigned to B Company, 6th Battalion, 158th Aviation Regiment, Mainz-Finthen, United States Army Europe (USAREUR), West Germany, formerly the 205th Aviation Company. Flew 100.7 combat hours during Desert Storm. Transferred to B Company, 2nd Battalion, 159th Aviation Regiment (now B Company, 159th Aviation Regiment, Hunter Army Airfield) in April 1993 after the deactivation of B Company, 6th Battalion, 158th Aviation Regiment. The acquisition of this aircraft brought the company up to 16 CH-47D helicopters for the first time since converting to D model Chinooks. As of 7 February 2001, this aircraft is 37.56 years old.</t>
  </si>
  <si>
    <t>In July 1962, the Department of Defense redesignated all U. S. military aircraft to a new system. All HC-1B helicopters became CH-47A. 61-02421 was in storage at Davis Monthan through about September 1991. Inducted into the D model program on 1 November 1991, then assigned to the Nevada National Guard on or about 16 December 1992.</t>
  </si>
  <si>
    <t>In July 1962, the Department of Defense redesignated all U. S. military aircraft to a new system. All HC-1B helicopters became CH-47A. 61-02420 was in storage at Davis Monthan through about June 1991. Inducted into the D model program on 6 September 1991, then assigned to the Connecticut National Guard on or about 11 September 1992.</t>
  </si>
  <si>
    <t>In July 1962, the Department of Defense redesignated all U. S. military aircraft to a new system. All HC-1B helicopters became CH-47A. 61-02419 was in storage at Davis Monthan through about August 1991. Inducted into the D model program on 18 October 1991, then assigned to the Mississippi National Guard on or about 24 November 1992.</t>
  </si>
  <si>
    <t>In July 1962, the Department of Defense redesignated all U. S. military aircraft to a new system. All HC-1B helicopters became CH-47A. Fort Eustis, Administrative Strike: (CONUS) Maintenance Trainer. Strike date approximate.</t>
  </si>
  <si>
    <t>In July 1962, the Department of Defense redesignated all U. S. military aircraft to a new system. All HC-1B helicopters became CH-47A. 61-02417 was in storage at Davis Monthan through about August 1991. Inducted into the D model program on 11 October 1991, then assigned to the Mississippi National Guard on or about 24 November 1992.</t>
  </si>
  <si>
    <t>In July 1962, the Department of Defense redesignated all U. S. military aircraft to a new system. All HC-1B helicopters became CH-47A. 61-02416 was in storage at Davis Monthan through about May 1991. Inducted into the D model program on 18 July 1991, then assigned to the Georgia National Guard on or about 7 July 1992.</t>
  </si>
  <si>
    <t>In July 1962, the Department of Defense redesignated all U. S. military aircraft to a new system. All HC-1B helicopters became CH-47A. 61-02415 was in storage at Davis Monthan through about July 1991. Inducted into the D model program on 27 September 1991, then assigned to Mississippi National Guard on or about 29 September 1992.</t>
  </si>
  <si>
    <t>In July 1962, the Department of Defense redesignated all U. S. military aircraft to a new system. All HC-1B helicopters became CH-47A. Sold to United Kingdom under Foreign Military Sales (FMS) Case UK-B-VNG 8 January 1982.</t>
  </si>
  <si>
    <t>* 84-24185 is currently (8 October 1999) assigned to B Company, 159th Aviation Regiment, Hunter Army Airfield, Savannah, Georgia.. Flew 103.1 combat hours during Desert Storm.</t>
  </si>
  <si>
    <t>86-01671 was initially assigned to B Company, 6th Battalion, 158th Aviation Regiment (USAREUR), Mainz-Finthen, West Germany, formerly the 205th Aviation Company. 86-01671 is currently (8 October 1999) assigned to B Company, 159th Aviation Regiment, Hunter Army Airfield, Savannah, Georgia.</t>
  </si>
  <si>
    <t>87-00112 was initially assigned to D Company, 502nd Aviation Regiment (USAREUR). 87-00112 is currently (8 October 1999) assigned to B Company, 159th Aviation Regiment, Hunter Army Airfield, Savannah, Georgia.</t>
  </si>
  <si>
    <t>Test Board, Accident: (CONUS) Apalachacola, Florida.</t>
  </si>
  <si>
    <t>Accident: (Korea) Aircraft encountered weather conditions below published VFR minimums over mountainous terrain and attempted to maintain ground references and continue the mission. Impacted a set of 6 high voltage power lines.</t>
  </si>
  <si>
    <t xml:space="preserve">85-24351 was initially assigned to Fort Lewis, Washington.  On Sunday, 30 July 2000 - the transfer of aircraft 85-24351from Co A, 5th/159th Aviation Regiment at Gray Army Airfield (AAF) Washington, to Co A(-), 7th/158th Aviation Regiment at Ft. Hood Texas occurred. Both units are in the 244th Aviation Brigade (USAR). As of 26 July 2000, aircraft 85-24351 had 6028.9 hours. </t>
  </si>
  <si>
    <t>* 88-00062 was initially assigned to, and is currently with, A Company, 2nd Battalion, 52nd Aviation Regiment, D model induction 13 October 1988, received in Korea 15 February 1989.</t>
  </si>
  <si>
    <t>87-00107 was initially assigned to D Company, 502nd Aviation Regiment (USAREUR).</t>
  </si>
  <si>
    <t>* B Company, 2nd Battalion, 52nd Aviation Regiment, D model induction 7 June 1989, received in Korea 18 October 1989.</t>
  </si>
  <si>
    <t>205th, Accident: (West Germany) Aircraft suffered an engine failure and because of weight could not maintain flight. Aircraft landed in a vineyard and upon touchdown the forward blades severed several lubrication lines. A fire started and the aircraft was destroyed.</t>
  </si>
  <si>
    <t>M3052</t>
  </si>
  <si>
    <t>B-099</t>
  </si>
  <si>
    <t>64-13127</t>
  </si>
  <si>
    <t>83-24123</t>
  </si>
  <si>
    <t>M3053</t>
  </si>
  <si>
    <t>B-624</t>
  </si>
  <si>
    <t>69-17109</t>
  </si>
  <si>
    <t>83-24124</t>
  </si>
  <si>
    <t>M3054</t>
  </si>
  <si>
    <t>B-080</t>
  </si>
  <si>
    <t>64-13108</t>
  </si>
  <si>
    <t>83-24125</t>
  </si>
  <si>
    <t>M3055</t>
  </si>
  <si>
    <t>B-583</t>
  </si>
  <si>
    <t>68-15991</t>
  </si>
  <si>
    <t>84-24152</t>
  </si>
  <si>
    <t>M3056</t>
  </si>
  <si>
    <t>B-092</t>
  </si>
  <si>
    <t>60-03452</t>
  </si>
  <si>
    <t>66-19065</t>
  </si>
  <si>
    <t>B-323</t>
  </si>
  <si>
    <t>66-19093</t>
  </si>
  <si>
    <t>B-351</t>
  </si>
  <si>
    <t>241st VNAF, Accident: (RVN)</t>
  </si>
  <si>
    <t>237th VNAF, Combat: (RVN) Received hostile ground fire, landed in LZ and was subsequently destroyed on ground by enemy fire. No casualties.</t>
  </si>
  <si>
    <t>237th VNAF, Combat: (RVN) Took small arms fire, force landed and was consumed by flames. No casualties.</t>
  </si>
  <si>
    <t>70-15033 was assigned to Alaska through about October 1990. Inducted into the D model program on 14 December 1990, then assigned to the California National Guard on or about 19 November 1991.</t>
  </si>
  <si>
    <t>68-16010 was assigned to Fort Eustis as a Cat B maintenance trainer through about October 1990. Inducted into D model program on 21 December 1990, then assigned to the Pennsylvania National Guard.</t>
  </si>
  <si>
    <t>68-15858</t>
  </si>
  <si>
    <t>90-00220</t>
  </si>
  <si>
    <t>M3372</t>
  </si>
  <si>
    <t>B-599</t>
  </si>
  <si>
    <t>271st, Accident: (RVN) During hot refueling at Dong Tam, forward transmission seized.</t>
  </si>
  <si>
    <t>178th, Accident: (RVN) Lost power on approach and crashed.</t>
  </si>
  <si>
    <t>IIAA-5-4092</t>
  </si>
  <si>
    <t>79-23397 was assigned to Alaska through about September 1990. Inducted into the D model program on 21 November 1990, then assigned to the Texas National Guard on or about 13 November 1991.</t>
  </si>
  <si>
    <t>70-15032 was assigned to the Washington Army Reserve through about April 1991. Inducted into the D model program on 29 May 1991, then assigned to the Georgia National Guard on or about 7 May 1992.</t>
  </si>
  <si>
    <t>B-441</t>
  </si>
  <si>
    <t>67-18471</t>
  </si>
  <si>
    <t>87-00071</t>
  </si>
  <si>
    <t>M3190</t>
  </si>
  <si>
    <t>B-137</t>
  </si>
  <si>
    <t>64-13165</t>
  </si>
  <si>
    <t>87-00072</t>
  </si>
  <si>
    <t>M3191</t>
  </si>
  <si>
    <t>B-416</t>
  </si>
  <si>
    <t>67-18446</t>
  </si>
  <si>
    <t>87-00073</t>
  </si>
  <si>
    <t>M3192</t>
  </si>
  <si>
    <t>B-026</t>
  </si>
  <si>
    <t>61-02422</t>
  </si>
  <si>
    <t>87-00074</t>
  </si>
  <si>
    <t>M3193</t>
  </si>
  <si>
    <t>B-360</t>
  </si>
  <si>
    <t>66-19102</t>
  </si>
  <si>
    <t>M3064</t>
  </si>
  <si>
    <t>B-658</t>
  </si>
  <si>
    <t>70-15016</t>
  </si>
  <si>
    <t>237th VNAF, Combat: (RVN-Cambodia) Hits were taken in controls closet. Fire erupted, sling load released and aircraft autorotated to a landing. Two crew members suffered burns. Aircraft was destroyed by fire.</t>
  </si>
  <si>
    <t>64-13116</t>
  </si>
  <si>
    <t>B-088</t>
  </si>
  <si>
    <t>67-18462</t>
  </si>
  <si>
    <t>B-432</t>
  </si>
  <si>
    <t>69-17120</t>
  </si>
  <si>
    <t>B-635</t>
  </si>
  <si>
    <t>CONUS = Continental United States</t>
  </si>
  <si>
    <t>68-15857 was assigned to Hawaii through about August 1990. Inducted into the D model program on 3 October 1990, then assigned to the Kansas Army Reserve on or about 10 August 1991.</t>
  </si>
  <si>
    <t>64-13120</t>
  </si>
  <si>
    <t>84-24153</t>
  </si>
  <si>
    <t>M3057</t>
  </si>
  <si>
    <t>B-112</t>
  </si>
  <si>
    <t>64-13140</t>
  </si>
  <si>
    <t>84-24154</t>
  </si>
  <si>
    <t>M3058</t>
  </si>
  <si>
    <t>B-659</t>
  </si>
  <si>
    <t>70-15017</t>
  </si>
  <si>
    <t>65-07992, Boeing build number B-164, was a CH-47A helicopter. The U.S. Army acceptance date was 24 February 1966. The administrative strike date was 11 April 1975. 65-07992 accumulated 734.0 aircraft hours. 65-07992 was part of the Heavy Lift Helicopter (HLH) Program. Boeing Vertol developed the experimental BV-347 to test various concepts and components for use on future heavy lift helicopters. The prototype model 347 was a converted CH-47A and made its first flight during 1972. The aircraft was extensively modified and featured a nine foot two inch stretch in the main cabin, retractable landing gear, four bladed rotors which were longer than the standard CH-47D blades by two and one half feet, and a raised aft pylon. The most unusual modification was the provision for a wing which could be mounted on the top center fuselage to augment the lift from the rotors. The prototype was fitted with an advanced fly-by-wire control system and was powered by updated Lycoming T55-L-11 engines giving it a maximum speed exceeding 180 knots. After the prototype completed the test program during 1975, it was retired. 65-07992 was transferred to the Army Aviation Museum located at Fort Rucker, Alabama. As of 15 September 2001, the last known location of 65-07992 was at Fort Rucker, Alabama. Aircraft status: Museum exhibit.</t>
  </si>
  <si>
    <t>64-13151, Boeing build number B-123, was an ACH-47A helicopter. The U.S. army acceptance date was 10 December 1965. The administrative strike date was 5 August 1966. 64-13151 accumulated 207.0 aircraft hours. 64-13151 was one of four armed attack &amp;quot;Guns-A-Go-Go&amp;quot; helicopters (64-13145, 64-13149, 64-13151, 64-13154). 64-13151 was nick named &amp;quot;Stump Jumper&amp;quot;. 64-13151 was originally assigned to the Field Evaluation Detachment (Special) (CH-47) (Provisional), later to be re-designated the 53rd Aviation Detachment, Field Evaluation (Provisional), and then finally as the 1st Aviation Detachment (Provisional), and attached to the 1st Cavalry Division's 228th Aviation Support Helicopter Battalion (ASHB) at An Khe in the republic of Vietnam (RVN). 64-13151 was lost in an accident at Vung Tau, RVN. 64-13151 was ground taxiing when it struck another parked CH-47. The last known location of 64-13151 was in the Republic of Vietnam. Aircraft status: Crashed.</t>
  </si>
  <si>
    <t>Augusta C model acquired by the U.S. Government in 1985 as a result of the fall of the Shah of Iran in 1979. Originally built for the Imperial Iranian Air Corps, 85-24737 was never delivered. 85-24737 was assigned to the Pennsylvania National Guard through about July 1992. Inducted into the D model program on 16 September 1992, then scheduled to go to the Hawaii National Guard in September 1993.</t>
  </si>
  <si>
    <t>92-00477</t>
  </si>
  <si>
    <t>M3725</t>
  </si>
  <si>
    <t>85-24337 was assigned to C Company, 159th Aviation Regiment (Fort Bragg) through February 1999. Accident: (Honduras) Aircraft experienced engine power loss and suspected flight boost system and flight controls temporary lockup.  Aircraft autorotated and experienced hard landing crushing aft landing gear and warping aft fuselage.  Aircraft was evacuated to San Angelo, Texas awaiting determination and possible rebuild as F model Chinook.</t>
  </si>
  <si>
    <t>DAAJ09-85-C-A010 (Multi year II), First aircraft on contract. 74-22286 was assigned to 205th Aviation Company through about 1987, then went to Hawaii through about October 1989. Inducted into D model program on 30 November 1989. Later assigned to Fort Rucker on or about 28 November 1990.</t>
  </si>
  <si>
    <t>84-24180 was initially assigned to Fort Campbell, Kentucky. 84-24180 is currently (27 February 2000) assigned to F Company,158th Aviation Regiment, Kansas Army Reserve, Olathe, KS.</t>
  </si>
  <si>
    <t>85-24356 was initially assigned to Fort Campbell, Kentucky. 85-24356 is currently (27 February 2000) assigned to F Company,158th Aviation Regiment, Kansas Army Reserve, Olathe, KS.</t>
  </si>
  <si>
    <t>85-24357 was initially assigned to Fort Campbell, Kentucky. 85-24357 is currently (27 February 2000) assigned to F Company,158th Aviation Regiment, Kansas Army Reserve, Olathe, KS.</t>
  </si>
  <si>
    <t>85-24358 is currently (27 February 2000) assigned to F Company,158th Aviation Regiment, Kansas Army Reserve, Olathe, KS.</t>
  </si>
  <si>
    <t>85-24359 was initially assigned to Fort Campbell, Kentucky. 85-24359 is currently (27 February 2000) assigned to F Company,158th Aviation Regiment, Kansas Army Reserve, Olathe, KS.</t>
  </si>
  <si>
    <t>89-00148 is currently (27 February 2000) assigned to F Company,158th Aviation Regiment, Kansas Army Reserve, Olathe, KS.</t>
  </si>
  <si>
    <t>BAILED A/C RETURNED TO FT. RUCKER MAY 1982. 89-00153 is currently (27 February 2000) assigned to F Company,158th Aviation Regiment, Kansas Army Reserve, Olathe, KS.</t>
  </si>
  <si>
    <t>70-15026 was assigned to the California National Guard through about March 1991. Inducted into the D model program on 14 May 1991, then assigned to the Pennsylvania National Guard on or about 29 April 1992.</t>
  </si>
  <si>
    <t>70-15024 was assigned to the California National Guard through about March 1991. Inducted into the D model program on 21 May 1991, then assigned to the Georgia National Guard.</t>
  </si>
  <si>
    <t>* 87-00087 is currently assigned to A Company, 7th Battalion, 101st Aviation Regiment. 87-00087 was initially assigned to A Company, 5th Battalion, 159th Aviation Regiment (USAREUR).</t>
  </si>
  <si>
    <t>87-00103 was initially assigned to D Company, 502nd Aviation Regiment (USAREUR).</t>
  </si>
  <si>
    <t>* 88-00085 was initially assigned to, and is currently with, B Company, 2nd Battalion, 52nd Aviation Regiment, D model induction 27 March 1989, received in Korea 26 July 1989.</t>
  </si>
  <si>
    <t>74-22288 was assigned to the California National Guard through about July 1991. Inducted into the D model program on 13 September 1991. Later became MH-47E #04 B-904.</t>
  </si>
  <si>
    <t>68-16005 was assigned to the Washington Army Reserve through about August 1991. Inducted into the D model program on 4 October 1991. Later became MH-47E #05 B-905.</t>
  </si>
  <si>
    <t>79-23399 was assigned to Alaska through about January 1991. Inducted into the D model program on 5 March 1991, then assigned to the Pennsylvania National Guard on or about 20 February 1992.</t>
  </si>
  <si>
    <t>B-494</t>
  </si>
  <si>
    <t>65-07988</t>
  </si>
  <si>
    <t>B-160</t>
  </si>
  <si>
    <t>67-18487</t>
  </si>
  <si>
    <t>B-457</t>
  </si>
  <si>
    <t>(CONUS) Destroyed in accident to C-133 while being air lifted enroute to NCAD.</t>
  </si>
  <si>
    <t>66-19095</t>
  </si>
  <si>
    <t>B-353</t>
  </si>
  <si>
    <t>66-19106</t>
  </si>
  <si>
    <t>B-364</t>
  </si>
  <si>
    <t>67-18442</t>
  </si>
  <si>
    <t>B-412</t>
  </si>
  <si>
    <t>67-18535</t>
  </si>
  <si>
    <t>B-505</t>
  </si>
  <si>
    <t>67-18514</t>
  </si>
  <si>
    <t>B-484</t>
  </si>
  <si>
    <t>Damaged in RVN. Declared uneconomical to repair Jan 1971.</t>
  </si>
  <si>
    <t>66-19101</t>
  </si>
  <si>
    <t>B-359</t>
  </si>
  <si>
    <t>B Co. 159th, Combat: (RVN) Received either mortar or rocket hit in radio closet on approach. Crashed and burned. One fatality, 5 major and 1 minor injury.</t>
  </si>
  <si>
    <t>67-18480</t>
  </si>
  <si>
    <t>B-450</t>
  </si>
  <si>
    <t>C Co. 228th, Combat: (RVN) Destroyed on ground by rocket.</t>
  </si>
  <si>
    <t>67-18435</t>
  </si>
  <si>
    <t>B-405</t>
  </si>
  <si>
    <t>67-18508</t>
  </si>
  <si>
    <t>B-478</t>
  </si>
  <si>
    <t>62-02123 was in storage at Davis Monthan through about August 1992. Inducted into the D model program on 9 September 1992, then assigned to the Hawaii National Guard on or about 26 October 1993.</t>
  </si>
  <si>
    <t>242nd, Combat: (RVN) Company area infiltrated by sappers who destroyed the aircraft with satchel charges.</t>
  </si>
  <si>
    <t>66-19091</t>
  </si>
  <si>
    <t>B-349</t>
  </si>
  <si>
    <t>66-19090</t>
  </si>
  <si>
    <t>B-348</t>
  </si>
  <si>
    <t>67-18461</t>
  </si>
  <si>
    <t>B-431</t>
  </si>
  <si>
    <t>67-18523</t>
  </si>
  <si>
    <t>B-493</t>
  </si>
  <si>
    <t>A Co. 159th, Accident: (RVN)</t>
  </si>
  <si>
    <t>B-506</t>
  </si>
  <si>
    <t>67-18536</t>
  </si>
  <si>
    <t>B-029</t>
  </si>
  <si>
    <t>A Co. 159th, Combat: (RVN) Suspected enemy fire forced aircraft to attempt landing. Struck trees, severed blades, impacted hillside, broke in half and was destroyed by fire. Crew of 5 were fatalities. No passengers aboard.</t>
  </si>
  <si>
    <t>66-19029</t>
  </si>
  <si>
    <t>B-287</t>
  </si>
  <si>
    <t>17th Aviation Brigade (Seoul, South Korea):</t>
  </si>
  <si>
    <t>18th Aviation Brigade (Fort Bragg):</t>
  </si>
  <si>
    <t>2nd Battalion, 52nd Aviation Regiment (Camp Humphreys):</t>
  </si>
  <si>
    <t>Connecticut National Guard:</t>
  </si>
  <si>
    <t>B621</t>
  </si>
  <si>
    <t>C Co. 159th, Combat: (RVN) Hit by hostile fire while repositioning load. Aft section caught fire. Aircraft landed and rolled on side into 105 mm ammunition dump and burned. One person fatally injured.</t>
  </si>
  <si>
    <t>66-19090 was initially assigned to the 147th Assault Support Helicopter Company at Vung Tao, in the Republic of Vietnam. 27 February 1969, was "Red Day" for aircraft 66-19090 (CWO Larry Walker, CWO Van Peterson, FE James Allen, CE Frank Chief) when the CH-47A departed at 0900 to the east with an external load, they lost one engine. The PIC jettisoned the load and regained control of the aircraft and began to return to the airfield. They lost the second engine and started an autorotation. The aircraft struck the ground and rolled over on its back and was totally destroyed. There were no fatalities but both pilots were medevac'ed. The crew received no injuries.</t>
  </si>
  <si>
    <t>MH-47E</t>
  </si>
  <si>
    <t>B-695</t>
  </si>
  <si>
    <t>74-22277</t>
  </si>
  <si>
    <t>B-696</t>
  </si>
  <si>
    <t>74-22281</t>
  </si>
  <si>
    <t>B-700</t>
  </si>
  <si>
    <t>74-22283</t>
  </si>
  <si>
    <t>B-702</t>
  </si>
  <si>
    <t>74-22285</t>
  </si>
  <si>
    <t>B-704</t>
  </si>
  <si>
    <t>74-22288</t>
  </si>
  <si>
    <t>B-707</t>
  </si>
  <si>
    <t>74-22289</t>
  </si>
  <si>
    <t>69-17101 was assigned to the Kansas Army Reserve through about April 1991. Inducted into the D model program on 12 June 1991, then assigned to the Pennsylvania National Guard on or about 8 June 1992.</t>
  </si>
  <si>
    <t>205th, Combat: (RVN) Had recovered UH-1 and was in hover when hit by 2 Rocket Propelled Grenades (RPG). One exploded in aircraft killing Flight Engineer and damaging both flight control systems and utility hydraulic system. Both generators went off line. The other RPG took out 2 x 6 inch spar section. Blade did not fail. Aircraft landed in rice paddy in 5 feet of water. CH-54 was unable to remove because fuselage had filled with water. Aircraft subsequently abandoned because of hostile environment. Strike date uncertain, may have been 23 December 1968.</t>
  </si>
  <si>
    <t>63-07905 was in storage at Davis Monthan through about January 1992. Inducted into the D model program on 27 March 1992, then assigned to the Texas National Guard on or about 15 June 1993.</t>
  </si>
  <si>
    <t>92-00466</t>
  </si>
  <si>
    <t>M3714</t>
  </si>
  <si>
    <t>74-22285 was assigned to the Maryland Army Reserve through about February 1992. Inducted into the D model program on 3 April 1992. Later became MH-47E #14 B-914.</t>
  </si>
  <si>
    <t>61-02425</t>
  </si>
  <si>
    <t>62-02121 was assigned to the 147th Assault Support Helicopter Company (Hillclimbers) in the Republic of Vietnam (RVN) when it was lost due to an accident. On 9 May 1966, 62-02121 crashed between Vung Tau and Saigon.</t>
  </si>
  <si>
    <t>76-22673 was assigned to Alaska through about December 1990. Inducted into the D model program on 5 February 1991, then assigned to the Maryland National Guard on or about 20 December 1991.</t>
  </si>
  <si>
    <t>76-22674 was assigned to Alaska through about December 1990. Inducted into the D model program on 12 February 1991, then assigned to the Maryland National Guard on or about 7 February 1992.</t>
  </si>
  <si>
    <t>74-22284 was assigned to the Kansas Army Reserve through about April 1991. Inducted into the D model program on 5 June 1991, then assigned to the Pennsylvania National Guard on or about 8 June 1992.</t>
  </si>
  <si>
    <t>69-17107 was assigned to Hawaii through about February 1990. Inducted into the D model program on 30 March 1990, then assigned to the California National Guard on or about 29 March 1991.</t>
  </si>
  <si>
    <t>70-15028 was assigned to Panama through about March 1990. Inducted into the D model program on 27 April 1990, then assigned to the California National Guard on or about 11 April 1991.</t>
  </si>
  <si>
    <t>M3287</t>
  </si>
  <si>
    <t>B-475</t>
  </si>
  <si>
    <t>67-18505</t>
  </si>
  <si>
    <t>89-00134</t>
  </si>
  <si>
    <t>M3288</t>
  </si>
  <si>
    <t>B-532</t>
  </si>
  <si>
    <t>68-15820</t>
  </si>
  <si>
    <t>89-00135</t>
  </si>
  <si>
    <t>M3289</t>
  </si>
  <si>
    <t>B-716</t>
  </si>
  <si>
    <t>76-22675</t>
  </si>
  <si>
    <t>89-00136</t>
  </si>
  <si>
    <t>M3290</t>
  </si>
  <si>
    <t>B-487</t>
  </si>
  <si>
    <t>67-18517</t>
  </si>
  <si>
    <t>89-00137</t>
  </si>
  <si>
    <t>M3291</t>
  </si>
  <si>
    <t>B-503</t>
  </si>
  <si>
    <t>67-18533</t>
  </si>
  <si>
    <t>89-00138</t>
  </si>
  <si>
    <t>M3292</t>
  </si>
  <si>
    <t>86-01655 was transferred to CCAD for overhaul in November 1999. 86-01655 was assigned to C Company, 159th Aviation Regiment through 13 November 1999. 86-01655 was initially assigned to Fort Carson, Colorado.</t>
  </si>
  <si>
    <t>85-24349 is currently (7 January 2001) assigned to C Company, 159th Aviation Regiment, Fort Bragg, North Carolina. 84-24349 was assigned to B Company, 159th Aviation Regiment, Hunter Army Airfield, Savannah, Georgia when it flew 170.0 combat hours during Desert Storm. Aircraft hours as of 7 January 2001.</t>
  </si>
  <si>
    <t>68-15819 was inducted and converted to D model 89-00177 on 12 October 1990 at 4665.0 aircraft hours. 89-00177 was test flown and accepted by the U.S. Army on 31 October 1990 at 4670.1 aircraft hours. 89-00177 was initially assigned to C Company, 228th Aviation Regiment - 'Sugarbears' (now B Company, 4th Battalion, 123rd Aviation Regiment) on or about 18 January 1991 at approximately 4722.0 aircraft hours. 89-00177 is currently (28 December 2000) assigned to B Company, 4th Battalion, 123rd Aviation Regiment, Fort Wainwright, Alaska. Aircraft hours as of 28 December 2000.</t>
  </si>
  <si>
    <t>62-02129 was assigned to the 147th Assault Support Helicopter Company (Hillclimbers) in the Republic of Vietnam (RVN) through approximately May 1967. On 30 April 1966, while enroute on a logistics resupply mission, 62-02129 received small arms fire on the right side of the aircraft, damaging the structure. The aircraft was repaired in theater. On 20 July 1966, while enroute during a combat mission, 62-02129 was struck by small arms fire in the forward area, damaging the structure and main rotor system, as well as wounding one crewmember. The mission was aborted. The aircraft was repaired in theater. On 5 August 1966, while enroute during a combat mission, 62-02129 was struck by small arms fire, damaged unspecified. The aircraft was repaired in theater. On 28 December 1966, 62-02129 was in the Pickup Zone (PZ) and struck by small arms fire in the forward area while conducting sling load operations for artillery relocation, damaging the oil system, transmission, structure, and main rotor system. At 706.0 aircraft hours, the aircraft was repaired in theater. In June 1967, 62-02129 was transferred to 1st Army for maintenance at New Cumberland Army Depot, Harrisburg, Pennsylvania. In March 1968, 62-02129 was transferred to the U.S. Army Aviation School at Fort Rucker, Alabama. In March 1972, 62-02129 was transferred to the National Guard (WP6QAA). In June 1973, 62-02129 was transferred to 1st Army for maintenance at the New Cumberland Army Depot. In June 1974, 62-02129 was transferred to the National Guard (WQUKAA), where it remained through December 1975. At some point, 62-02129 was inducted into the D model program and converted into 87-00108. 87-00108 was initially assigned to the Texas National Guard.</t>
  </si>
  <si>
    <t>C Co 159th, Accident: (RVN) Was returned to CONUS but declared uneconomical to repair and stricken May 1971. Ran out of fuel west of Camp Evans and landed hard.</t>
  </si>
  <si>
    <t>C Co. 159th, Accident: (RVN) Mid air collision with USAF O-2.</t>
  </si>
  <si>
    <t>92-00292</t>
  </si>
  <si>
    <t>M3433</t>
  </si>
  <si>
    <t>B-043</t>
  </si>
  <si>
    <t>62-02127</t>
  </si>
  <si>
    <t>92-00293</t>
  </si>
  <si>
    <t>M3434</t>
  </si>
  <si>
    <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</si>
</sst>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000"/>
    <numFmt numFmtId="167" formatCode="&quot;Yes&quot;;&quot;Yes&quot;;&quot;No&quot;"/>
    <numFmt numFmtId="168" formatCode="&quot;True&quot;;&quot;True&quot;;&quot;False&quot;"/>
    <numFmt numFmtId="169" formatCode="&quot;On&quot;;&quot;On&quot;;&quot;Off&quot;"/>
  </numFmts>
  <fonts count="42">
    <font>
      <sz val="10"/>
      <name val="Arial"/>
      <family val="0"/>
    </font>
    <font>
      <sz val="8"/>
      <name val="Arial"/>
      <family val="2"/>
    </font>
    <font>
      <u val="single"/>
      <sz val="10"/>
      <color indexed="12"/>
      <name val="Arial"/>
      <family val="0"/>
    </font>
    <font>
      <u val="single"/>
      <sz val="8"/>
      <color indexed="12"/>
      <name val="Arial"/>
      <family val="2"/>
    </font>
    <font>
      <u val="single"/>
      <sz val="10"/>
      <color indexed="36"/>
      <name val="Arial"/>
      <family val="0"/>
    </font>
    <font>
      <b/>
      <sz val="10"/>
      <name val="Arial"/>
      <family val="2"/>
    </font>
    <font>
      <b/>
      <u val="single"/>
      <sz val="10"/>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5" fontId="1" fillId="0" borderId="0" xfId="0" applyNumberFormat="1" applyFont="1" applyAlignment="1">
      <alignment horizontal="center"/>
    </xf>
    <xf numFmtId="0" fontId="1" fillId="0" borderId="0" xfId="0" applyFont="1" applyAlignment="1">
      <alignment horizontal="left"/>
    </xf>
    <xf numFmtId="0" fontId="1" fillId="0" borderId="0" xfId="0" applyFont="1" applyAlignment="1">
      <alignment/>
    </xf>
    <xf numFmtId="165" fontId="1" fillId="0" borderId="0" xfId="42" applyNumberFormat="1" applyFont="1" applyAlignment="1">
      <alignment horizontal="center"/>
    </xf>
    <xf numFmtId="0" fontId="1" fillId="0" borderId="0" xfId="0" applyFont="1" applyAlignment="1">
      <alignment horizontal="center" vertical="top"/>
    </xf>
    <xf numFmtId="164" fontId="1" fillId="0" borderId="0" xfId="0" applyNumberFormat="1" applyFont="1" applyAlignment="1">
      <alignment horizontal="center" vertical="top"/>
    </xf>
    <xf numFmtId="15" fontId="1" fillId="0" borderId="0" xfId="0" applyNumberFormat="1" applyFont="1" applyAlignment="1">
      <alignment horizontal="center" vertical="top"/>
    </xf>
    <xf numFmtId="165" fontId="1" fillId="0" borderId="0" xfId="42" applyNumberFormat="1" applyFont="1" applyAlignment="1">
      <alignment horizontal="center" vertical="top"/>
    </xf>
    <xf numFmtId="0" fontId="1" fillId="0" borderId="0" xfId="0" applyFont="1" applyAlignment="1">
      <alignment horizontal="left" vertical="top" wrapText="1"/>
    </xf>
    <xf numFmtId="0" fontId="1" fillId="0" borderId="0" xfId="0" applyFont="1" applyAlignment="1">
      <alignment/>
    </xf>
    <xf numFmtId="0" fontId="1" fillId="0" borderId="0" xfId="0" applyFont="1" applyAlignment="1">
      <alignment horizontal="center" vertical="top" wrapText="1"/>
    </xf>
    <xf numFmtId="49" fontId="1" fillId="0" borderId="0" xfId="0" applyNumberFormat="1" applyFont="1" applyAlignment="1">
      <alignment horizontal="center" vertical="top"/>
    </xf>
    <xf numFmtId="15" fontId="1" fillId="0" borderId="0" xfId="0" applyNumberFormat="1" applyFont="1" applyAlignment="1" applyProtection="1">
      <alignment horizontal="center" vertical="top"/>
      <protection locked="0"/>
    </xf>
    <xf numFmtId="49" fontId="3" fillId="0" borderId="0" xfId="53" applyNumberFormat="1" applyFont="1" applyAlignment="1" applyProtection="1">
      <alignment horizontal="center" vertical="top"/>
      <protection/>
    </xf>
    <xf numFmtId="49" fontId="1" fillId="0" borderId="0" xfId="0" applyNumberFormat="1" applyFont="1" applyAlignment="1">
      <alignment horizontal="left" vertical="top"/>
    </xf>
    <xf numFmtId="43" fontId="1" fillId="0" borderId="0" xfId="42" applyFont="1" applyAlignment="1">
      <alignment horizontal="left" vertical="top" wrapText="1"/>
    </xf>
    <xf numFmtId="43" fontId="1" fillId="0" borderId="0" xfId="42" applyFont="1" applyAlignment="1">
      <alignment horizontal="center" vertical="top"/>
    </xf>
    <xf numFmtId="0" fontId="6" fillId="0" borderId="0" xfId="0" applyFont="1" applyAlignment="1">
      <alignment/>
    </xf>
    <xf numFmtId="0" fontId="5" fillId="0" borderId="0" xfId="0" applyFont="1" applyAlignment="1">
      <alignment/>
    </xf>
    <xf numFmtId="0" fontId="1" fillId="0" borderId="0" xfId="0" applyFont="1" applyAlignment="1" applyProtection="1">
      <alignment horizontal="left" vertical="top" wrapText="1"/>
      <protection locked="0"/>
    </xf>
    <xf numFmtId="0" fontId="2" fillId="0" borderId="0" xfId="53" applyAlignment="1" applyProtection="1">
      <alignment/>
      <protection/>
    </xf>
    <xf numFmtId="43" fontId="1" fillId="0" borderId="0" xfId="42" applyFont="1" applyAlignment="1">
      <alignment horizontal="left" vertical="top"/>
    </xf>
    <xf numFmtId="0" fontId="1" fillId="0" borderId="0" xfId="0" applyNumberFormat="1" applyFont="1" applyAlignment="1" applyProtection="1">
      <alignment horizontal="left" vertical="top" wrapText="1"/>
      <protection/>
    </xf>
    <xf numFmtId="15" fontId="1" fillId="0" borderId="0" xfId="0" applyNumberFormat="1" applyFont="1" applyAlignment="1" applyProtection="1">
      <alignment horizontal="center" vertical="top"/>
      <protection/>
    </xf>
    <xf numFmtId="49" fontId="1" fillId="0" borderId="0" xfId="0" applyNumberFormat="1" applyFont="1" applyBorder="1" applyAlignment="1">
      <alignment horizontal="center" vertical="top"/>
    </xf>
    <xf numFmtId="0" fontId="1" fillId="0" borderId="0" xfId="0" applyFont="1" applyBorder="1" applyAlignment="1">
      <alignment horizontal="left" vertical="top" wrapText="1"/>
    </xf>
    <xf numFmtId="49" fontId="1" fillId="0" borderId="0" xfId="42" applyNumberFormat="1" applyFont="1" applyAlignment="1">
      <alignment horizontal="left" vertical="top"/>
    </xf>
    <xf numFmtId="0" fontId="1" fillId="0" borderId="0" xfId="0" applyFont="1" applyAlignment="1">
      <alignment wrapText="1"/>
    </xf>
    <xf numFmtId="0" fontId="0" fillId="0" borderId="0" xfId="0" applyAlignment="1">
      <alignment wrapText="1"/>
    </xf>
    <xf numFmtId="49" fontId="1" fillId="0" borderId="0" xfId="0" applyNumberFormat="1" applyFont="1" applyAlignment="1" applyProtection="1">
      <alignment horizontal="left" vertical="top" wrapText="1"/>
      <protection locked="0"/>
    </xf>
    <xf numFmtId="0" fontId="2" fillId="0" borderId="0" xfId="53" applyFont="1" applyAlignment="1" applyProtection="1">
      <alignment/>
      <protection/>
    </xf>
    <xf numFmtId="0" fontId="7" fillId="0" borderId="0" xfId="53" applyFont="1" applyAlignment="1" applyProtection="1">
      <alignment horizontal="left" vertical="top" wrapText="1"/>
      <protection/>
    </xf>
    <xf numFmtId="0" fontId="3" fillId="0" borderId="0" xfId="53" applyFont="1" applyAlignment="1" applyProtection="1">
      <alignment horizontal="center" vertical="top"/>
      <protection/>
    </xf>
    <xf numFmtId="49" fontId="1" fillId="0" borderId="0" xfId="0" applyNumberFormat="1" applyFont="1" applyBorder="1" applyAlignment="1">
      <alignment horizontal="center" wrapText="1"/>
    </xf>
    <xf numFmtId="49" fontId="1" fillId="0" borderId="0" xfId="0" applyNumberFormat="1" applyFont="1" applyBorder="1" applyAlignment="1">
      <alignment horizontal="left" wrapText="1"/>
    </xf>
    <xf numFmtId="49" fontId="1" fillId="0" borderId="0" xfId="0" applyNumberFormat="1" applyFont="1" applyBorder="1" applyAlignment="1" applyProtection="1">
      <alignment horizontal="left" vertical="top" wrapText="1"/>
      <protection locked="0"/>
    </xf>
    <xf numFmtId="2" fontId="0" fillId="0" borderId="0" xfId="0" applyNumberFormat="1" applyAlignment="1">
      <alignment horizontal="center" vertical="top"/>
    </xf>
    <xf numFmtId="49" fontId="1" fillId="0" borderId="0" xfId="0" applyNumberFormat="1" applyFont="1" applyFill="1" applyBorder="1" applyAlignment="1">
      <alignment horizontal="center" wrapText="1"/>
    </xf>
    <xf numFmtId="15" fontId="0" fillId="0" borderId="0" xfId="0" applyNumberFormat="1" applyAlignment="1">
      <alignment horizontal="center" vertical="top"/>
    </xf>
    <xf numFmtId="15" fontId="3" fillId="0" borderId="0" xfId="53" applyNumberFormat="1" applyFont="1" applyAlignment="1" applyProtection="1">
      <alignment horizontal="center" vertical="top"/>
      <protection/>
    </xf>
    <xf numFmtId="0" fontId="1" fillId="0" borderId="0" xfId="0" applyNumberFormat="1" applyFont="1" applyAlignment="1" applyProtection="1">
      <alignment horizontal="left" vertical="top" wrapText="1"/>
      <protection locked="0"/>
    </xf>
    <xf numFmtId="0" fontId="7" fillId="0" borderId="0" xfId="0" applyFont="1" applyAlignment="1">
      <alignment horizontal="left" vertical="top"/>
    </xf>
    <xf numFmtId="0" fontId="7" fillId="0" borderId="0" xfId="0" applyFont="1" applyAlignment="1">
      <alignment/>
    </xf>
    <xf numFmtId="49" fontId="7" fillId="0" borderId="0" xfId="0" applyNumberFormat="1" applyFont="1" applyAlignment="1">
      <alignment horizontal="center" vertical="top"/>
    </xf>
    <xf numFmtId="0" fontId="1" fillId="0" borderId="0" xfId="0" applyFont="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ippers.net/operations/honduras/crashsite/crashsite.html" TargetMode="External" /><Relationship Id="rId2" Type="http://schemas.openxmlformats.org/officeDocument/2006/relationships/hyperlink" Target="http://www.flippers.net/history/aircraft/88_00092.html" TargetMode="External" /><Relationship Id="rId3" Type="http://schemas.openxmlformats.org/officeDocument/2006/relationships/hyperlink" Target="http://www.flippers.net/history/aircraft/82_23764.html" TargetMode="External" /><Relationship Id="rId4" Type="http://schemas.openxmlformats.org/officeDocument/2006/relationships/hyperlink" Target="http://www.flippers.net/history/aircraft/84_24177.html" TargetMode="External" /><Relationship Id="rId5" Type="http://schemas.openxmlformats.org/officeDocument/2006/relationships/hyperlink" Target="http://www.snowhill.com/~ketcham2/easy.htm" TargetMode="External" /><Relationship Id="rId6" Type="http://schemas.openxmlformats.org/officeDocument/2006/relationships/hyperlink" Target="http://www.snowhill.com/~ketcham2/cost.htm" TargetMode="External" /><Relationship Id="rId7" Type="http://schemas.openxmlformats.org/officeDocument/2006/relationships/hyperlink" Target="http://www.snowhill.com/~ketchamj/a228_3.htm" TargetMode="External" /><Relationship Id="rId8" Type="http://schemas.openxmlformats.org/officeDocument/2006/relationships/hyperlink" Target="http://www.vhfcn.org/midair.htm" TargetMode="External" /><Relationship Id="rId9" Type="http://schemas.openxmlformats.org/officeDocument/2006/relationships/hyperlink" Target="http://www.snowhill.com/~ketcham2/stump.htm" TargetMode="External" /><Relationship Id="rId10" Type="http://schemas.openxmlformats.org/officeDocument/2006/relationships/hyperlink" Target="http://www.snowhill.com/~ketcham2/birth.htm" TargetMode="External" /><Relationship Id="rId11" Type="http://schemas.openxmlformats.org/officeDocument/2006/relationships/hyperlink" Target="http://www.flippers.net/history/aircraft/82_23768.html" TargetMode="External" /><Relationship Id="rId12" Type="http://schemas.openxmlformats.org/officeDocument/2006/relationships/hyperlink" Target="http://www.flippers.net/history/aircraft/89_00165.html" TargetMode="External" /><Relationship Id="rId13" Type="http://schemas.openxmlformats.org/officeDocument/2006/relationships/hyperlink" Target="http://www.flippers.net/history/aircraft/84_24152.html" TargetMode="External" /><Relationship Id="rId14" Type="http://schemas.openxmlformats.org/officeDocument/2006/relationships/hyperlink" Target="additional_history_data\64-13108.HTM" TargetMode="External" /><Relationship Id="rId15" Type="http://schemas.openxmlformats.org/officeDocument/2006/relationships/hyperlink" Target="http://boxcars.org/162.html" TargetMode="External" /><Relationship Id="rId16" Type="http://schemas.openxmlformats.org/officeDocument/2006/relationships/hyperlink" Target="http://boxcars.org/153.html" TargetMode="External" /><Relationship Id="rId17" Type="http://schemas.openxmlformats.org/officeDocument/2006/relationships/hyperlink" Target="http://boxcars.org/loss.html" TargetMode="External" /><Relationship Id="rId18" Type="http://schemas.openxmlformats.org/officeDocument/2006/relationships/hyperlink" Target="http://boxcars.org/loss.html" TargetMode="External" /><Relationship Id="rId19" Type="http://schemas.openxmlformats.org/officeDocument/2006/relationships/hyperlink" Target="http://boxcars.org/loss.html" TargetMode="External" /><Relationship Id="rId20" Type="http://schemas.openxmlformats.org/officeDocument/2006/relationships/hyperlink" Target="http://boxcars.org/458-lecates.html" TargetMode="External" /><Relationship Id="rId21" Type="http://schemas.openxmlformats.org/officeDocument/2006/relationships/hyperlink" Target="http://boxcars.org/445.html" TargetMode="External" /><Relationship Id="rId22" Type="http://schemas.openxmlformats.org/officeDocument/2006/relationships/hyperlink" Target="http://boxcars.org/loss.html" TargetMode="External" /><Relationship Id="rId23" Type="http://schemas.openxmlformats.org/officeDocument/2006/relationships/hyperlink" Target="http://boxcars.org/loss.html" TargetMode="External" /><Relationship Id="rId24" Type="http://schemas.openxmlformats.org/officeDocument/2006/relationships/hyperlink" Target="http://boxcars.org/loss.html" TargetMode="External" /><Relationship Id="rId25" Type="http://schemas.openxmlformats.org/officeDocument/2006/relationships/hyperlink" Target="http://boxcars.org/458-483.html" TargetMode="External" /><Relationship Id="rId26" Type="http://schemas.openxmlformats.org/officeDocument/2006/relationships/hyperlink" Target="http://www.flippers.net/history/aircraft/90_00220.html" TargetMode="External" /><Relationship Id="rId27" Type="http://schemas.openxmlformats.org/officeDocument/2006/relationships/hyperlink" Target="http://www.flippers.net/chinook/howitzer.html" TargetMode="External" /><Relationship Id="rId28" Type="http://schemas.openxmlformats.org/officeDocument/2006/relationships/hyperlink" Target="http://www.flippers.net/history/aircraft/66_00072.html" TargetMode="External" /><Relationship Id="rId29" Type="http://schemas.openxmlformats.org/officeDocument/2006/relationships/hyperlink" Target="http://www.flippers.net/chinook/86_01654.html" TargetMode="External" /><Relationship Id="rId30" Type="http://schemas.openxmlformats.org/officeDocument/2006/relationships/hyperlink" Target="http://www.flippers.net/maintenance/droop_stops/droop_stop.html" TargetMode="External" /><Relationship Id="rId31" Type="http://schemas.openxmlformats.org/officeDocument/2006/relationships/hyperlink" Target="http://www.flippers.net/F_Model/F_model.html" TargetMode="External" /><Relationship Id="rId32" Type="http://schemas.openxmlformats.org/officeDocument/2006/relationships/hyperlink" Target="http://vnaf.net/captured/cap11.html" TargetMode="External" /><Relationship Id="rId33" Type="http://schemas.openxmlformats.org/officeDocument/2006/relationships/hyperlink" Target="http://boxcars.org/445a.html" TargetMode="External" /><Relationship Id="rId34" Type="http://schemas.openxmlformats.org/officeDocument/2006/relationships/hyperlink" Target="http://boxcars.org/445b.html" TargetMode="External" /><Relationship Id="rId35" Type="http://schemas.openxmlformats.org/officeDocument/2006/relationships/hyperlink" Target="http://boxcars.org/loss.html" TargetMode="External" /><Relationship Id="rId36" Type="http://schemas.openxmlformats.org/officeDocument/2006/relationships/hyperlink" Target="http://boxcars.org/loss.html" TargetMode="External" /><Relationship Id="rId37" Type="http://schemas.openxmlformats.org/officeDocument/2006/relationships/hyperlink" Target="http://boxcars.org/loss.html" TargetMode="External" /><Relationship Id="rId38" Type="http://schemas.openxmlformats.org/officeDocument/2006/relationships/hyperlink" Target="http://boxcars.org/loss.html" TargetMode="External" /><Relationship Id="rId39" Type="http://schemas.openxmlformats.org/officeDocument/2006/relationships/hyperlink" Target="http://boxcars.org/loss.html" TargetMode="External" /><Relationship Id="rId40" Type="http://schemas.openxmlformats.org/officeDocument/2006/relationships/hyperlink" Target="http://boxcars.org/loss.html" TargetMode="External" /><Relationship Id="rId41" Type="http://schemas.openxmlformats.org/officeDocument/2006/relationships/hyperlink" Target="http://vnaf.net/photos/chinook/ch47_247_1.html" TargetMode="External" /><Relationship Id="rId42" Type="http://schemas.openxmlformats.org/officeDocument/2006/relationships/hyperlink" Target="http://www.flippers.net/chinook/66_00066.html" TargetMode="External" /><Relationship Id="rId43" Type="http://schemas.openxmlformats.org/officeDocument/2006/relationships/hyperlink" Target="http://www.angelfire.com/mo/242sdASHC/crash.html" TargetMode="External" /><Relationship Id="rId44" Type="http://schemas.openxmlformats.org/officeDocument/2006/relationships/hyperlink" Target="http://www.flippers.net/chinook/66_00094.html" TargetMode="External" /><Relationship Id="rId45" Type="http://schemas.openxmlformats.org/officeDocument/2006/relationships/hyperlink" Target="http://www.snowhill.com/~ketchamj/b228_2.htm" TargetMode="External" /><Relationship Id="rId46" Type="http://schemas.openxmlformats.org/officeDocument/2006/relationships/hyperlink" Target="http://community-2.webtv.net/PTSDIII/WINGEDWARRIOR/" TargetMode="External" /><Relationship Id="rId47" Type="http://schemas.openxmlformats.org/officeDocument/2006/relationships/hyperlink" Target="http://www.flippers.net/chinook/snow_blue.html" TargetMode="External" /><Relationship Id="rId48" Type="http://schemas.openxmlformats.org/officeDocument/2006/relationships/hyperlink" Target="http://www.vhfcn.org/crash.htm" TargetMode="External" /><Relationship Id="rId49" Type="http://schemas.openxmlformats.org/officeDocument/2006/relationships/hyperlink" Target="http://www-acala1.ria.army.mil/LC/cs/csa/ach47a.htm" TargetMode="External" /><Relationship Id="rId50" Type="http://schemas.openxmlformats.org/officeDocument/2006/relationships/hyperlink" Target="http://www-acala1.ria.army.mil/LC/cs/csa/ach47a.htm" TargetMode="External" /><Relationship Id="rId51" Type="http://schemas.openxmlformats.org/officeDocument/2006/relationships/hyperlink" Target="http://www-acala1.ria.army.mil/LC/cs/csa/ach47a.htm" TargetMode="External" /><Relationship Id="rId52" Type="http://schemas.openxmlformats.org/officeDocument/2006/relationships/hyperlink" Target="http://ails.arc.nasa.gov/browse/ames-rotorcraft.html" TargetMode="External" /><Relationship Id="rId53" Type="http://schemas.openxmlformats.org/officeDocument/2006/relationships/hyperlink" Target="http://www.flippers.net/chinook/90_00182.html" TargetMode="External" /><Relationship Id="rId54" Type="http://schemas.openxmlformats.org/officeDocument/2006/relationships/hyperlink" Target="http://www.iiaf.net/photoarchive2.htm" TargetMode="External" /><Relationship Id="rId55" Type="http://schemas.openxmlformats.org/officeDocument/2006/relationships/hyperlink" Target="http://www.faa.mil.ar/" TargetMode="External" /><Relationship Id="rId56" Type="http://schemas.openxmlformats.org/officeDocument/2006/relationships/hyperlink" Target="http://www.iiaf.net/" TargetMode="External" /><Relationship Id="rId57" Type="http://schemas.openxmlformats.org/officeDocument/2006/relationships/hyperlink" Target="http://www.iiaf.net/" TargetMode="External" /><Relationship Id="rId58" Type="http://schemas.openxmlformats.org/officeDocument/2006/relationships/hyperlink" Target="http://www.iiaf.net/" TargetMode="External" /><Relationship Id="rId59" Type="http://schemas.openxmlformats.org/officeDocument/2006/relationships/hyperlink" Target="http://www.iiaf.net/" TargetMode="External" /><Relationship Id="rId60" Type="http://schemas.openxmlformats.org/officeDocument/2006/relationships/hyperlink" Target="http://www.flippers.net/maintenance/droop_stops/droop_stop.html" TargetMode="External" /><Relationship Id="rId61" Type="http://schemas.openxmlformats.org/officeDocument/2006/relationships/hyperlink" Target="additional_history_data\62-02118.HTM" TargetMode="External" /><Relationship Id="rId62" Type="http://schemas.openxmlformats.org/officeDocument/2006/relationships/hyperlink" Target="additional_history_data\62-02133.HTM" TargetMode="External" /><Relationship Id="rId63" Type="http://schemas.openxmlformats.org/officeDocument/2006/relationships/hyperlink" Target="goldbook_data\69-17119.HTM" TargetMode="External" /><Relationship Id="rId64" Type="http://schemas.openxmlformats.org/officeDocument/2006/relationships/hyperlink" Target="additional_history_data\62-02135.HTM" TargetMode="External" /><Relationship Id="rId65" Type="http://schemas.openxmlformats.org/officeDocument/2006/relationships/hyperlink" Target="additional_history_data\62-02120.HTM" TargetMode="External" /><Relationship Id="rId66" Type="http://schemas.openxmlformats.org/officeDocument/2006/relationships/hyperlink" Target="additional_history_data\62-02124.HTM" TargetMode="External" /><Relationship Id="rId67" Type="http://schemas.openxmlformats.org/officeDocument/2006/relationships/hyperlink" Target="additional_history_data\62-02128.HTM" TargetMode="External" /><Relationship Id="rId68" Type="http://schemas.openxmlformats.org/officeDocument/2006/relationships/hyperlink" Target="additional_history_data\62-02129.HTM" TargetMode="External" /><Relationship Id="rId69" Type="http://schemas.openxmlformats.org/officeDocument/2006/relationships/hyperlink" Target="additional_history_data\62-02130.HTM" TargetMode="External" /><Relationship Id="rId70" Type="http://schemas.openxmlformats.org/officeDocument/2006/relationships/hyperlink" Target="additional_history_data\62-02131.HTM" TargetMode="External" /><Relationship Id="rId71" Type="http://schemas.openxmlformats.org/officeDocument/2006/relationships/hyperlink" Target="additional_history_data\62-02132.HTM" TargetMode="External" /><Relationship Id="rId72" Type="http://schemas.openxmlformats.org/officeDocument/2006/relationships/hyperlink" Target="additional_history_data\62-02136.HTM" TargetMode="External" /><Relationship Id="rId73" Type="http://schemas.openxmlformats.org/officeDocument/2006/relationships/hyperlink" Target="http://homepages.together.net/~chbart/newpage.html" TargetMode="External" /><Relationship Id="rId74" Type="http://schemas.openxmlformats.org/officeDocument/2006/relationships/hyperlink" Target="additional_history_data\64-13123.HTM" TargetMode="External" /><Relationship Id="rId75" Type="http://schemas.openxmlformats.org/officeDocument/2006/relationships/hyperlink" Target="additional_history_data\64-13128.HTM" TargetMode="External" /><Relationship Id="rId76" Type="http://schemas.openxmlformats.org/officeDocument/2006/relationships/hyperlink" Target="additional_history_data\64-13129.HTM" TargetMode="External" /><Relationship Id="rId77" Type="http://schemas.openxmlformats.org/officeDocument/2006/relationships/hyperlink" Target="additional_history_data\64-13142.HTM" TargetMode="External" /><Relationship Id="rId78" Type="http://schemas.openxmlformats.org/officeDocument/2006/relationships/hyperlink" Target="additional_history_data\64-13159.HTM" TargetMode="External" /><Relationship Id="rId79" Type="http://schemas.openxmlformats.org/officeDocument/2006/relationships/hyperlink" Target="additional_history_data\65-07980.HTM" TargetMode="External" /><Relationship Id="rId80" Type="http://schemas.openxmlformats.org/officeDocument/2006/relationships/hyperlink" Target="additional_history_data\65-07989.HTM" TargetMode="External" /><Relationship Id="rId81" Type="http://schemas.openxmlformats.org/officeDocument/2006/relationships/hyperlink" Target="additional_history_data\65-07993.HTM" TargetMode="External" /><Relationship Id="rId82" Type="http://schemas.openxmlformats.org/officeDocument/2006/relationships/hyperlink" Target="http://users.ox.ac.uk/~daveh/Military/seaharrier/shar_f4.html" TargetMode="External" /><Relationship Id="rId83" Type="http://schemas.openxmlformats.org/officeDocument/2006/relationships/hyperlink" Target="http://www.flippers.net/Final_Descent/89_00173/89_00173.html" TargetMode="External" /><Relationship Id="rId8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00"/>
  <sheetViews>
    <sheetView tabSelected="1" workbookViewId="0" topLeftCell="A1">
      <selection activeCell="A1" sqref="A1"/>
    </sheetView>
  </sheetViews>
  <sheetFormatPr defaultColWidth="9.140625" defaultRowHeight="12.75"/>
  <cols>
    <col min="1" max="1" width="7.421875" style="0" customWidth="1"/>
    <col min="2" max="2" width="9.7109375" style="0" customWidth="1"/>
    <col min="3" max="3" width="7.421875" style="0" customWidth="1"/>
    <col min="4" max="4" width="5.28125" style="0" customWidth="1"/>
    <col min="5" max="5" width="8.140625" style="0" customWidth="1"/>
    <col min="6" max="6" width="8.00390625" style="0" customWidth="1"/>
    <col min="7" max="7" width="6.421875" style="0" customWidth="1"/>
    <col min="8" max="8" width="7.28125" style="0" customWidth="1"/>
    <col min="9" max="9" width="8.28125" style="0" customWidth="1"/>
    <col min="10" max="10" width="7.57421875" style="0" customWidth="1"/>
    <col min="11" max="11" width="8.00390625" style="0" customWidth="1"/>
    <col min="12" max="12" width="10.28125" style="0" customWidth="1"/>
    <col min="13" max="13" width="27.7109375" style="0" customWidth="1"/>
    <col min="14" max="14" width="22.421875" style="0" customWidth="1"/>
    <col min="15" max="15" width="18.421875" style="1" customWidth="1"/>
    <col min="16" max="16" width="7.8515625" style="0" customWidth="1"/>
    <col min="17" max="17" width="16.00390625" style="0" customWidth="1"/>
  </cols>
  <sheetData>
    <row r="1" spans="1:15" ht="27" customHeight="1">
      <c r="A1" s="37" t="s">
        <v>2182</v>
      </c>
      <c r="B1" s="37" t="s">
        <v>2183</v>
      </c>
      <c r="C1" s="37" t="s">
        <v>2184</v>
      </c>
      <c r="D1" s="37" t="s">
        <v>2185</v>
      </c>
      <c r="E1" s="37" t="s">
        <v>2186</v>
      </c>
      <c r="F1" s="37" t="s">
        <v>2187</v>
      </c>
      <c r="G1" s="37" t="s">
        <v>2188</v>
      </c>
      <c r="H1" s="37" t="s">
        <v>2189</v>
      </c>
      <c r="I1" s="37" t="s">
        <v>2186</v>
      </c>
      <c r="J1" s="37" t="s">
        <v>2190</v>
      </c>
      <c r="K1" s="37" t="s">
        <v>2191</v>
      </c>
      <c r="L1" s="37" t="s">
        <v>2192</v>
      </c>
      <c r="M1" s="38" t="s">
        <v>1777</v>
      </c>
      <c r="N1" s="41" t="s">
        <v>130</v>
      </c>
      <c r="O1"/>
    </row>
    <row r="2" spans="1:15" ht="12.75">
      <c r="A2" s="15"/>
      <c r="B2" s="15"/>
      <c r="C2" s="3"/>
      <c r="D2" s="15"/>
      <c r="E2" s="10"/>
      <c r="F2" s="15"/>
      <c r="G2" s="6"/>
      <c r="H2" s="2"/>
      <c r="I2" s="6"/>
      <c r="J2" s="2"/>
      <c r="K2" s="2"/>
      <c r="L2" s="2"/>
      <c r="M2" s="2"/>
      <c r="N2" s="42"/>
      <c r="O2"/>
    </row>
    <row r="3" spans="1:15" ht="360">
      <c r="A3" s="15" t="s">
        <v>2364</v>
      </c>
      <c r="B3" s="15" t="s">
        <v>1980</v>
      </c>
      <c r="C3" s="9">
        <v>3854</v>
      </c>
      <c r="D3" s="15" t="s">
        <v>2555</v>
      </c>
      <c r="E3" s="10">
        <v>22945</v>
      </c>
      <c r="F3" s="15"/>
      <c r="G3" s="8"/>
      <c r="H3" s="8"/>
      <c r="I3" s="10"/>
      <c r="J3" s="14" t="s">
        <v>1026</v>
      </c>
      <c r="K3" s="11"/>
      <c r="L3" s="10">
        <v>26438</v>
      </c>
      <c r="M3" s="12" t="s">
        <v>2514</v>
      </c>
      <c r="N3" s="40" t="s">
        <v>3273</v>
      </c>
      <c r="O3"/>
    </row>
    <row r="4" spans="1:15" ht="225" customHeight="1">
      <c r="A4" s="15" t="s">
        <v>2364</v>
      </c>
      <c r="B4" s="15" t="s">
        <v>1619</v>
      </c>
      <c r="C4" s="9"/>
      <c r="D4" s="15" t="s">
        <v>1620</v>
      </c>
      <c r="E4" s="10">
        <v>23491</v>
      </c>
      <c r="F4" s="15"/>
      <c r="G4" s="8"/>
      <c r="H4" s="8"/>
      <c r="I4" s="10"/>
      <c r="J4" s="8" t="s">
        <v>777</v>
      </c>
      <c r="K4" s="11"/>
      <c r="L4" s="10">
        <v>27495</v>
      </c>
      <c r="M4" s="48" t="s">
        <v>2513</v>
      </c>
      <c r="N4" s="40"/>
      <c r="O4"/>
    </row>
    <row r="5" spans="1:15" ht="197.25" customHeight="1">
      <c r="A5" s="15" t="s">
        <v>2364</v>
      </c>
      <c r="B5" s="15" t="s">
        <v>944</v>
      </c>
      <c r="C5" s="9"/>
      <c r="D5" s="15" t="s">
        <v>945</v>
      </c>
      <c r="E5" s="10">
        <v>23393</v>
      </c>
      <c r="F5" s="15"/>
      <c r="G5" s="8"/>
      <c r="H5" s="8"/>
      <c r="I5" s="10"/>
      <c r="J5" s="8" t="s">
        <v>777</v>
      </c>
      <c r="K5" s="11"/>
      <c r="L5" s="10">
        <v>27495</v>
      </c>
      <c r="M5" s="12" t="s">
        <v>2952</v>
      </c>
      <c r="N5" s="40"/>
      <c r="O5"/>
    </row>
    <row r="6" spans="1:15" ht="133.5" customHeight="1">
      <c r="A6" s="15" t="s">
        <v>2364</v>
      </c>
      <c r="B6" s="15" t="s">
        <v>1106</v>
      </c>
      <c r="C6" s="9"/>
      <c r="D6" s="15" t="s">
        <v>1107</v>
      </c>
      <c r="E6" s="10">
        <v>22762</v>
      </c>
      <c r="F6" s="15"/>
      <c r="G6" s="8"/>
      <c r="H6" s="8"/>
      <c r="I6" s="10"/>
      <c r="J6" s="8"/>
      <c r="K6" s="11"/>
      <c r="L6" s="10">
        <v>27495</v>
      </c>
      <c r="M6" s="12" t="s">
        <v>2365</v>
      </c>
      <c r="O6"/>
    </row>
    <row r="7" spans="1:15" ht="87.75" customHeight="1">
      <c r="A7" s="15" t="s">
        <v>2364</v>
      </c>
      <c r="B7" s="15" t="s">
        <v>1108</v>
      </c>
      <c r="C7" s="9"/>
      <c r="D7" s="15" t="s">
        <v>1109</v>
      </c>
      <c r="E7" s="10">
        <v>23252</v>
      </c>
      <c r="F7" s="15"/>
      <c r="G7" s="8"/>
      <c r="H7" s="8"/>
      <c r="I7" s="10"/>
      <c r="J7" s="8"/>
      <c r="K7" s="11"/>
      <c r="L7" s="10"/>
      <c r="M7" s="12" t="s">
        <v>2366</v>
      </c>
      <c r="O7"/>
    </row>
    <row r="8" spans="1:15" ht="97.5" customHeight="1">
      <c r="A8" s="15" t="s">
        <v>2363</v>
      </c>
      <c r="B8" s="15"/>
      <c r="C8" s="9"/>
      <c r="D8" s="15" t="s">
        <v>1297</v>
      </c>
      <c r="E8" s="10" t="s">
        <v>995</v>
      </c>
      <c r="F8" s="15"/>
      <c r="G8" s="8"/>
      <c r="H8" s="8"/>
      <c r="I8" s="10"/>
      <c r="J8" s="8"/>
      <c r="K8" s="11"/>
      <c r="L8" s="10">
        <v>27495</v>
      </c>
      <c r="M8" s="12" t="s">
        <v>2950</v>
      </c>
      <c r="O8"/>
    </row>
    <row r="9" spans="1:15" ht="213.75" customHeight="1">
      <c r="A9" s="15" t="s">
        <v>2363</v>
      </c>
      <c r="B9" s="15" t="s">
        <v>776</v>
      </c>
      <c r="C9" s="9">
        <v>533</v>
      </c>
      <c r="D9" s="15" t="s">
        <v>1105</v>
      </c>
      <c r="E9" s="10">
        <v>23050</v>
      </c>
      <c r="F9" s="15"/>
      <c r="G9" s="8"/>
      <c r="H9" s="8"/>
      <c r="I9" s="10"/>
      <c r="J9" s="8" t="s">
        <v>777</v>
      </c>
      <c r="K9" s="11"/>
      <c r="L9" s="10">
        <v>26444</v>
      </c>
      <c r="M9" s="12" t="s">
        <v>583</v>
      </c>
      <c r="O9"/>
    </row>
    <row r="10" spans="1:15" ht="167.25" customHeight="1">
      <c r="A10" s="15" t="s">
        <v>2363</v>
      </c>
      <c r="B10" s="15" t="s">
        <v>2681</v>
      </c>
      <c r="C10" s="9">
        <v>275</v>
      </c>
      <c r="D10" s="15" t="s">
        <v>2680</v>
      </c>
      <c r="E10" s="10">
        <v>23062</v>
      </c>
      <c r="F10" s="15" t="s">
        <v>2682</v>
      </c>
      <c r="G10" s="9">
        <f>SUM(K10-C10)</f>
        <v>464</v>
      </c>
      <c r="H10" s="8" t="s">
        <v>2683</v>
      </c>
      <c r="I10" s="10"/>
      <c r="J10" s="8" t="s">
        <v>837</v>
      </c>
      <c r="K10" s="9">
        <v>739</v>
      </c>
      <c r="L10" s="10"/>
      <c r="M10" s="12" t="s">
        <v>2367</v>
      </c>
      <c r="O10"/>
    </row>
    <row r="11" spans="1:15" ht="218.25" customHeight="1">
      <c r="A11" s="15" t="s">
        <v>2363</v>
      </c>
      <c r="B11" s="15" t="s">
        <v>1788</v>
      </c>
      <c r="C11" s="9">
        <v>784</v>
      </c>
      <c r="D11" s="15" t="s">
        <v>1789</v>
      </c>
      <c r="E11" s="10">
        <v>22826</v>
      </c>
      <c r="F11" s="15"/>
      <c r="G11" s="9"/>
      <c r="H11" s="8"/>
      <c r="I11" s="10"/>
      <c r="J11" s="8" t="s">
        <v>1778</v>
      </c>
      <c r="K11" s="9"/>
      <c r="L11" s="10">
        <v>23820</v>
      </c>
      <c r="M11" s="12" t="s">
        <v>2951</v>
      </c>
      <c r="O11"/>
    </row>
    <row r="12" spans="1:15" ht="136.5" customHeight="1">
      <c r="A12" s="15" t="s">
        <v>2363</v>
      </c>
      <c r="B12" s="15" t="s">
        <v>1291</v>
      </c>
      <c r="C12" s="9">
        <v>1619</v>
      </c>
      <c r="D12" s="15" t="s">
        <v>1292</v>
      </c>
      <c r="E12" s="10">
        <v>22988</v>
      </c>
      <c r="F12" s="15"/>
      <c r="G12" s="9"/>
      <c r="H12" s="8"/>
      <c r="I12" s="10"/>
      <c r="J12" s="8" t="s">
        <v>632</v>
      </c>
      <c r="K12" s="9"/>
      <c r="L12" s="10">
        <v>27495</v>
      </c>
      <c r="M12" s="12" t="s">
        <v>2368</v>
      </c>
      <c r="O12"/>
    </row>
    <row r="13" spans="1:15" ht="141" customHeight="1">
      <c r="A13" s="15" t="s">
        <v>2363</v>
      </c>
      <c r="B13" s="15" t="s">
        <v>3083</v>
      </c>
      <c r="C13" s="9">
        <v>373</v>
      </c>
      <c r="D13" s="15" t="s">
        <v>1104</v>
      </c>
      <c r="E13" s="10">
        <v>22994</v>
      </c>
      <c r="F13" s="15"/>
      <c r="G13" s="8"/>
      <c r="H13" s="8"/>
      <c r="I13" s="10"/>
      <c r="J13" s="8" t="s">
        <v>777</v>
      </c>
      <c r="K13" s="11"/>
      <c r="L13" s="10">
        <v>26444</v>
      </c>
      <c r="M13" s="12" t="s">
        <v>2369</v>
      </c>
      <c r="O13"/>
    </row>
    <row r="14" spans="1:15" ht="219.75" customHeight="1">
      <c r="A14" s="15" t="s">
        <v>2363</v>
      </c>
      <c r="B14" s="15" t="s">
        <v>1293</v>
      </c>
      <c r="C14" s="9">
        <v>3347</v>
      </c>
      <c r="D14" s="15" t="s">
        <v>1294</v>
      </c>
      <c r="E14" s="10">
        <v>22999</v>
      </c>
      <c r="F14" s="15"/>
      <c r="G14" s="8"/>
      <c r="H14" s="8"/>
      <c r="I14" s="10"/>
      <c r="J14" s="8" t="s">
        <v>632</v>
      </c>
      <c r="K14" s="11"/>
      <c r="L14" s="10">
        <v>27495</v>
      </c>
      <c r="M14" s="12" t="s">
        <v>2376</v>
      </c>
      <c r="O14"/>
    </row>
    <row r="15" spans="1:15" ht="135" customHeight="1">
      <c r="A15" s="15" t="s">
        <v>2363</v>
      </c>
      <c r="B15" s="15" t="s">
        <v>1825</v>
      </c>
      <c r="C15" s="9">
        <v>2463</v>
      </c>
      <c r="D15" s="15" t="s">
        <v>1824</v>
      </c>
      <c r="E15" s="10">
        <v>23020</v>
      </c>
      <c r="F15" s="15" t="s">
        <v>1826</v>
      </c>
      <c r="G15" s="9">
        <f>SUM(K15-C15)</f>
        <v>508</v>
      </c>
      <c r="H15" s="8" t="s">
        <v>1827</v>
      </c>
      <c r="I15" s="10">
        <v>33851</v>
      </c>
      <c r="J15" s="8" t="s">
        <v>837</v>
      </c>
      <c r="K15" s="9">
        <v>2971</v>
      </c>
      <c r="L15" s="10"/>
      <c r="M15" s="12" t="s">
        <v>2377</v>
      </c>
      <c r="O15"/>
    </row>
    <row r="16" spans="1:15" ht="123.75" customHeight="1">
      <c r="A16" s="15" t="s">
        <v>2363</v>
      </c>
      <c r="B16" s="15" t="s">
        <v>522</v>
      </c>
      <c r="C16" s="9">
        <v>4099.7</v>
      </c>
      <c r="D16" s="15" t="s">
        <v>521</v>
      </c>
      <c r="E16" s="10">
        <v>23055</v>
      </c>
      <c r="F16" s="15" t="s">
        <v>1141</v>
      </c>
      <c r="G16" s="9">
        <f>SUM(K16-C16)</f>
        <v>830</v>
      </c>
      <c r="H16" s="8" t="s">
        <v>1142</v>
      </c>
      <c r="I16" s="10">
        <v>33868</v>
      </c>
      <c r="J16" s="8" t="s">
        <v>837</v>
      </c>
      <c r="K16" s="9">
        <v>4929.7</v>
      </c>
      <c r="L16" s="10"/>
      <c r="M16" s="12" t="s">
        <v>2056</v>
      </c>
      <c r="O16"/>
    </row>
    <row r="17" spans="1:15" ht="66.75" customHeight="1">
      <c r="A17" s="15" t="s">
        <v>2363</v>
      </c>
      <c r="B17" s="15" t="s">
        <v>1782</v>
      </c>
      <c r="C17" s="9">
        <v>299</v>
      </c>
      <c r="D17" s="15" t="s">
        <v>1783</v>
      </c>
      <c r="E17" s="10">
        <v>23056</v>
      </c>
      <c r="F17" s="15"/>
      <c r="G17" s="9"/>
      <c r="H17" s="8"/>
      <c r="I17" s="10"/>
      <c r="J17" s="8" t="s">
        <v>1778</v>
      </c>
      <c r="K17" s="9"/>
      <c r="L17" s="10">
        <v>23405</v>
      </c>
      <c r="M17" s="12" t="s">
        <v>2949</v>
      </c>
      <c r="O17"/>
    </row>
    <row r="18" spans="1:15" ht="111.75" customHeight="1">
      <c r="A18" s="15" t="s">
        <v>2363</v>
      </c>
      <c r="B18" s="15" t="s">
        <v>2644</v>
      </c>
      <c r="C18" s="9">
        <v>1330.2</v>
      </c>
      <c r="D18" s="15" t="s">
        <v>2643</v>
      </c>
      <c r="E18" s="10">
        <v>23057</v>
      </c>
      <c r="F18" s="15" t="s">
        <v>2645</v>
      </c>
      <c r="G18" s="9">
        <f>SUM(K18-C18)</f>
        <v>943.8</v>
      </c>
      <c r="H18" s="8" t="s">
        <v>228</v>
      </c>
      <c r="I18" s="10">
        <v>34267</v>
      </c>
      <c r="J18" s="8" t="s">
        <v>837</v>
      </c>
      <c r="K18" s="9">
        <v>2274</v>
      </c>
      <c r="L18" s="10"/>
      <c r="M18" s="12" t="s">
        <v>2948</v>
      </c>
      <c r="O18"/>
    </row>
    <row r="19" spans="1:15" ht="122.25" customHeight="1">
      <c r="A19" s="15" t="s">
        <v>2363</v>
      </c>
      <c r="B19" s="15" t="s">
        <v>2636</v>
      </c>
      <c r="C19" s="9">
        <v>383.8</v>
      </c>
      <c r="D19" s="15" t="s">
        <v>2635</v>
      </c>
      <c r="E19" s="10">
        <v>23098</v>
      </c>
      <c r="F19" s="15" t="s">
        <v>2637</v>
      </c>
      <c r="G19" s="9">
        <f>SUM(K19-C19)</f>
        <v>238.99999999999994</v>
      </c>
      <c r="H19" s="8" t="s">
        <v>2638</v>
      </c>
      <c r="I19" s="10">
        <v>34226</v>
      </c>
      <c r="J19" s="8" t="s">
        <v>837</v>
      </c>
      <c r="K19" s="9">
        <v>622.8</v>
      </c>
      <c r="L19" s="10"/>
      <c r="M19" s="12" t="s">
        <v>2947</v>
      </c>
      <c r="O19"/>
    </row>
    <row r="20" spans="1:15" ht="86.25" customHeight="1">
      <c r="A20" s="15" t="s">
        <v>2363</v>
      </c>
      <c r="B20" s="15" t="s">
        <v>1295</v>
      </c>
      <c r="C20" s="9"/>
      <c r="D20" s="15" t="s">
        <v>1296</v>
      </c>
      <c r="E20" s="10">
        <v>23126</v>
      </c>
      <c r="F20" s="15"/>
      <c r="G20" s="9"/>
      <c r="H20" s="8"/>
      <c r="I20" s="10"/>
      <c r="J20" s="8"/>
      <c r="K20" s="9"/>
      <c r="L20" s="10">
        <v>29959</v>
      </c>
      <c r="M20" s="12" t="s">
        <v>3054</v>
      </c>
      <c r="O20"/>
    </row>
    <row r="21" spans="1:15" ht="120" customHeight="1">
      <c r="A21" s="15" t="s">
        <v>2363</v>
      </c>
      <c r="B21" s="15" t="s">
        <v>1144</v>
      </c>
      <c r="C21" s="9">
        <v>2092.5</v>
      </c>
      <c r="D21" s="15" t="s">
        <v>1143</v>
      </c>
      <c r="E21" s="10">
        <v>23131</v>
      </c>
      <c r="F21" s="15" t="s">
        <v>1145</v>
      </c>
      <c r="G21" s="9">
        <f>SUM(K21-C21)</f>
        <v>720</v>
      </c>
      <c r="H21" s="8" t="s">
        <v>1146</v>
      </c>
      <c r="I21" s="10">
        <v>33870</v>
      </c>
      <c r="J21" s="8" t="s">
        <v>837</v>
      </c>
      <c r="K21" s="9">
        <v>2812.5</v>
      </c>
      <c r="L21" s="10"/>
      <c r="M21" s="12" t="s">
        <v>3053</v>
      </c>
      <c r="O21"/>
    </row>
    <row r="22" spans="1:15" ht="114.75" customHeight="1">
      <c r="A22" s="15" t="s">
        <v>2363</v>
      </c>
      <c r="B22" s="15" t="s">
        <v>2848</v>
      </c>
      <c r="C22" s="9">
        <v>4173</v>
      </c>
      <c r="D22" s="15" t="s">
        <v>2847</v>
      </c>
      <c r="E22" s="10">
        <v>23130</v>
      </c>
      <c r="F22" s="15" t="s">
        <v>2849</v>
      </c>
      <c r="G22" s="9">
        <f>SUM(K22-C22)</f>
        <v>382.5</v>
      </c>
      <c r="H22" s="8" t="s">
        <v>2850</v>
      </c>
      <c r="I22" s="10">
        <v>33784</v>
      </c>
      <c r="J22" s="8" t="s">
        <v>837</v>
      </c>
      <c r="K22" s="9">
        <v>4555.5</v>
      </c>
      <c r="L22" s="10"/>
      <c r="M22" s="12" t="s">
        <v>3052</v>
      </c>
      <c r="O22"/>
    </row>
    <row r="23" spans="1:15" ht="122.25" customHeight="1">
      <c r="A23" s="15" t="s">
        <v>2363</v>
      </c>
      <c r="B23" s="15" t="s">
        <v>1148</v>
      </c>
      <c r="C23" s="9">
        <v>3898.6</v>
      </c>
      <c r="D23" s="15" t="s">
        <v>1147</v>
      </c>
      <c r="E23" s="10">
        <v>23162</v>
      </c>
      <c r="F23" s="15" t="s">
        <v>525</v>
      </c>
      <c r="G23" s="9">
        <f>SUM(K23-C23)</f>
        <v>776.0000000000005</v>
      </c>
      <c r="H23" s="8" t="s">
        <v>526</v>
      </c>
      <c r="I23" s="10">
        <v>33884</v>
      </c>
      <c r="J23" s="8" t="s">
        <v>837</v>
      </c>
      <c r="K23" s="9">
        <v>4674.6</v>
      </c>
      <c r="L23" s="10"/>
      <c r="M23" s="12" t="s">
        <v>3051</v>
      </c>
      <c r="O23"/>
    </row>
    <row r="24" spans="1:15" ht="91.5" customHeight="1">
      <c r="A24" s="15" t="s">
        <v>2363</v>
      </c>
      <c r="B24" s="15" t="s">
        <v>916</v>
      </c>
      <c r="C24" s="9"/>
      <c r="D24" s="15" t="s">
        <v>917</v>
      </c>
      <c r="E24" s="10">
        <v>23162</v>
      </c>
      <c r="F24" s="15"/>
      <c r="G24" s="8"/>
      <c r="H24" s="8"/>
      <c r="I24" s="10"/>
      <c r="J24" s="8" t="s">
        <v>777</v>
      </c>
      <c r="K24" s="11"/>
      <c r="L24" s="10">
        <v>27013</v>
      </c>
      <c r="M24" s="12" t="s">
        <v>3050</v>
      </c>
      <c r="O24"/>
    </row>
    <row r="25" spans="1:15" ht="125.25" customHeight="1">
      <c r="A25" s="15" t="s">
        <v>2363</v>
      </c>
      <c r="B25" s="15" t="s">
        <v>528</v>
      </c>
      <c r="C25" s="9">
        <v>4349.6</v>
      </c>
      <c r="D25" s="15" t="s">
        <v>527</v>
      </c>
      <c r="E25" s="10">
        <v>23162</v>
      </c>
      <c r="F25" s="15" t="s">
        <v>529</v>
      </c>
      <c r="G25" s="9">
        <f aca="true" t="shared" si="0" ref="G25:G30">SUM(K25-C25)</f>
        <v>681</v>
      </c>
      <c r="H25" s="8" t="s">
        <v>530</v>
      </c>
      <c r="I25" s="10">
        <v>33891</v>
      </c>
      <c r="J25" s="8" t="s">
        <v>837</v>
      </c>
      <c r="K25" s="9">
        <v>5030.6</v>
      </c>
      <c r="L25" s="10"/>
      <c r="M25" s="12" t="s">
        <v>3049</v>
      </c>
      <c r="O25"/>
    </row>
    <row r="26" spans="1:15" ht="117" customHeight="1">
      <c r="A26" s="15" t="s">
        <v>2363</v>
      </c>
      <c r="B26" s="15" t="s">
        <v>518</v>
      </c>
      <c r="C26" s="9">
        <v>3775</v>
      </c>
      <c r="D26" s="15" t="s">
        <v>517</v>
      </c>
      <c r="E26" s="10">
        <v>23189</v>
      </c>
      <c r="F26" s="15" t="s">
        <v>519</v>
      </c>
      <c r="G26" s="9">
        <f t="shared" si="0"/>
        <v>558.1999999999998</v>
      </c>
      <c r="H26" s="8" t="s">
        <v>520</v>
      </c>
      <c r="I26" s="10">
        <v>33851</v>
      </c>
      <c r="J26" s="8" t="s">
        <v>837</v>
      </c>
      <c r="K26" s="9">
        <v>4333.2</v>
      </c>
      <c r="L26" s="10"/>
      <c r="M26" s="12" t="s">
        <v>3048</v>
      </c>
      <c r="O26"/>
    </row>
    <row r="27" spans="1:15" ht="122.25" customHeight="1">
      <c r="A27" s="15" t="s">
        <v>2363</v>
      </c>
      <c r="B27" s="15" t="s">
        <v>532</v>
      </c>
      <c r="C27" s="9">
        <v>3071.3</v>
      </c>
      <c r="D27" s="15" t="s">
        <v>531</v>
      </c>
      <c r="E27" s="10">
        <v>23191</v>
      </c>
      <c r="F27" s="15" t="s">
        <v>533</v>
      </c>
      <c r="G27" s="9">
        <f t="shared" si="0"/>
        <v>520</v>
      </c>
      <c r="H27" s="8" t="s">
        <v>534</v>
      </c>
      <c r="I27" s="10">
        <v>33899</v>
      </c>
      <c r="J27" s="8" t="s">
        <v>837</v>
      </c>
      <c r="K27" s="9">
        <v>3591.3</v>
      </c>
      <c r="L27" s="10"/>
      <c r="M27" s="12" t="s">
        <v>3047</v>
      </c>
      <c r="O27"/>
    </row>
    <row r="28" spans="1:15" ht="265.5" customHeight="1">
      <c r="A28" s="15" t="s">
        <v>2363</v>
      </c>
      <c r="B28" s="15" t="s">
        <v>3115</v>
      </c>
      <c r="C28" s="9">
        <v>4529</v>
      </c>
      <c r="D28" s="15" t="s">
        <v>3114</v>
      </c>
      <c r="E28" s="10">
        <v>23221</v>
      </c>
      <c r="F28" s="15" t="s">
        <v>3116</v>
      </c>
      <c r="G28" s="9">
        <f t="shared" si="0"/>
        <v>1045.6000000000004</v>
      </c>
      <c r="H28" s="8" t="s">
        <v>3117</v>
      </c>
      <c r="I28" s="10">
        <v>32133</v>
      </c>
      <c r="J28" s="8" t="s">
        <v>837</v>
      </c>
      <c r="K28" s="9">
        <v>5574.6</v>
      </c>
      <c r="L28" s="10"/>
      <c r="M28" s="12" t="s">
        <v>3046</v>
      </c>
      <c r="N28" s="40" t="e">
        <f>("2/7/2001"-"7/29/1963")/365</f>
        <v>#VALUE!</v>
      </c>
      <c r="O28"/>
    </row>
    <row r="29" spans="1:15" ht="125.25" customHeight="1">
      <c r="A29" s="15" t="s">
        <v>2363</v>
      </c>
      <c r="B29" s="15" t="s">
        <v>536</v>
      </c>
      <c r="C29" s="9">
        <v>2764.3</v>
      </c>
      <c r="D29" s="15" t="s">
        <v>535</v>
      </c>
      <c r="E29" s="10">
        <v>23192</v>
      </c>
      <c r="F29" s="15" t="s">
        <v>537</v>
      </c>
      <c r="G29" s="9">
        <f t="shared" si="0"/>
        <v>305</v>
      </c>
      <c r="H29" s="8" t="s">
        <v>538</v>
      </c>
      <c r="I29" s="10">
        <v>33953</v>
      </c>
      <c r="J29" s="8" t="s">
        <v>837</v>
      </c>
      <c r="K29" s="9">
        <v>3069.3</v>
      </c>
      <c r="L29" s="10"/>
      <c r="M29" s="12" t="s">
        <v>3045</v>
      </c>
      <c r="O29"/>
    </row>
    <row r="30" spans="1:15" ht="122.25" customHeight="1">
      <c r="A30" s="15" t="s">
        <v>2363</v>
      </c>
      <c r="B30" s="15" t="s">
        <v>2326</v>
      </c>
      <c r="C30" s="9">
        <v>2048.4</v>
      </c>
      <c r="D30" s="15" t="s">
        <v>2325</v>
      </c>
      <c r="E30" s="10">
        <v>23222</v>
      </c>
      <c r="F30" s="15" t="s">
        <v>2327</v>
      </c>
      <c r="G30" s="9">
        <f t="shared" si="0"/>
        <v>2975.1</v>
      </c>
      <c r="H30" s="8" t="s">
        <v>2328</v>
      </c>
      <c r="I30" s="10">
        <v>32104</v>
      </c>
      <c r="J30" s="8" t="s">
        <v>837</v>
      </c>
      <c r="K30" s="9">
        <v>5023.5</v>
      </c>
      <c r="L30" s="10"/>
      <c r="M30" s="12" t="s">
        <v>2058</v>
      </c>
      <c r="O30"/>
    </row>
    <row r="31" spans="1:15" ht="65.25" customHeight="1">
      <c r="A31" s="15" t="s">
        <v>2363</v>
      </c>
      <c r="B31" s="15" t="s">
        <v>3233</v>
      </c>
      <c r="C31" s="9">
        <v>1609</v>
      </c>
      <c r="D31" s="15" t="s">
        <v>3203</v>
      </c>
      <c r="E31" s="10">
        <v>23223</v>
      </c>
      <c r="F31" s="15"/>
      <c r="G31" s="8"/>
      <c r="H31" s="8"/>
      <c r="I31" s="10"/>
      <c r="J31" s="8" t="s">
        <v>1778</v>
      </c>
      <c r="K31" s="11"/>
      <c r="L31" s="10">
        <v>25308</v>
      </c>
      <c r="M31" s="12" t="s">
        <v>2057</v>
      </c>
      <c r="O31"/>
    </row>
    <row r="32" spans="1:15" ht="84.75" customHeight="1">
      <c r="A32" s="15" t="s">
        <v>833</v>
      </c>
      <c r="B32" s="15" t="s">
        <v>514</v>
      </c>
      <c r="C32" s="9">
        <v>3810</v>
      </c>
      <c r="D32" s="15" t="s">
        <v>513</v>
      </c>
      <c r="E32" s="10">
        <v>23246</v>
      </c>
      <c r="F32" s="15" t="s">
        <v>515</v>
      </c>
      <c r="G32" s="9">
        <f aca="true" t="shared" si="1" ref="G32:G37">SUM(K32-C32)</f>
        <v>500.10000000000036</v>
      </c>
      <c r="H32" s="8" t="s">
        <v>516</v>
      </c>
      <c r="I32" s="10">
        <v>33851</v>
      </c>
      <c r="J32" s="8" t="s">
        <v>837</v>
      </c>
      <c r="K32" s="9">
        <v>4310.1</v>
      </c>
      <c r="L32" s="10"/>
      <c r="M32" s="12" t="s">
        <v>1836</v>
      </c>
      <c r="O32"/>
    </row>
    <row r="33" spans="1:15" ht="75.75" customHeight="1">
      <c r="A33" s="15" t="s">
        <v>833</v>
      </c>
      <c r="B33" s="15" t="s">
        <v>544</v>
      </c>
      <c r="C33" s="9">
        <v>3506.2</v>
      </c>
      <c r="D33" s="15" t="s">
        <v>543</v>
      </c>
      <c r="E33" s="10">
        <v>23251</v>
      </c>
      <c r="F33" s="15" t="s">
        <v>545</v>
      </c>
      <c r="G33" s="9">
        <f t="shared" si="1"/>
        <v>456</v>
      </c>
      <c r="H33" s="8" t="s">
        <v>546</v>
      </c>
      <c r="I33" s="10">
        <v>33956</v>
      </c>
      <c r="J33" s="8" t="s">
        <v>837</v>
      </c>
      <c r="K33" s="9">
        <v>3962.2</v>
      </c>
      <c r="L33" s="10"/>
      <c r="M33" s="12" t="s">
        <v>934</v>
      </c>
      <c r="O33"/>
    </row>
    <row r="34" spans="1:15" ht="72.75" customHeight="1">
      <c r="A34" s="15" t="s">
        <v>833</v>
      </c>
      <c r="B34" s="15" t="s">
        <v>552</v>
      </c>
      <c r="C34" s="9">
        <v>2030.9</v>
      </c>
      <c r="D34" s="15" t="s">
        <v>551</v>
      </c>
      <c r="E34" s="10">
        <v>23254</v>
      </c>
      <c r="F34" s="15" t="s">
        <v>553</v>
      </c>
      <c r="G34" s="9">
        <f t="shared" si="1"/>
        <v>384</v>
      </c>
      <c r="H34" s="8" t="s">
        <v>554</v>
      </c>
      <c r="I34" s="10">
        <v>33998</v>
      </c>
      <c r="J34" s="8" t="s">
        <v>837</v>
      </c>
      <c r="K34" s="9">
        <v>2414.9</v>
      </c>
      <c r="L34" s="10"/>
      <c r="M34" s="12" t="s">
        <v>2093</v>
      </c>
      <c r="O34"/>
    </row>
    <row r="35" spans="1:15" ht="292.5">
      <c r="A35" s="15" t="s">
        <v>833</v>
      </c>
      <c r="B35" s="15" t="s">
        <v>2703</v>
      </c>
      <c r="C35" s="9">
        <v>4646</v>
      </c>
      <c r="D35" s="15" t="s">
        <v>2702</v>
      </c>
      <c r="E35" s="10">
        <v>23279</v>
      </c>
      <c r="F35" s="15" t="s">
        <v>2704</v>
      </c>
      <c r="G35" s="9">
        <f t="shared" si="1"/>
        <v>1883.5</v>
      </c>
      <c r="H35" s="8" t="s">
        <v>2705</v>
      </c>
      <c r="I35" s="10">
        <v>32134</v>
      </c>
      <c r="J35" s="8" t="s">
        <v>837</v>
      </c>
      <c r="K35" s="9">
        <v>6529.5</v>
      </c>
      <c r="L35" s="10"/>
      <c r="M35" s="12" t="s">
        <v>93</v>
      </c>
      <c r="O35"/>
    </row>
    <row r="36" spans="1:15" ht="409.5" customHeight="1">
      <c r="A36" s="15" t="s">
        <v>833</v>
      </c>
      <c r="B36" s="17" t="s">
        <v>2756</v>
      </c>
      <c r="C36" s="9">
        <v>4754</v>
      </c>
      <c r="D36" s="15" t="s">
        <v>2755</v>
      </c>
      <c r="E36" s="10">
        <v>23267</v>
      </c>
      <c r="F36" s="15" t="s">
        <v>2757</v>
      </c>
      <c r="G36" s="9">
        <f t="shared" si="1"/>
        <v>1261.1999999999998</v>
      </c>
      <c r="H36" s="8" t="s">
        <v>2758</v>
      </c>
      <c r="I36" s="10">
        <v>32183</v>
      </c>
      <c r="J36" s="8" t="s">
        <v>837</v>
      </c>
      <c r="K36" s="9">
        <v>6015.2</v>
      </c>
      <c r="L36" s="10"/>
      <c r="M36" s="12" t="s">
        <v>2072</v>
      </c>
      <c r="O36"/>
    </row>
    <row r="37" spans="1:15" ht="93" customHeight="1">
      <c r="A37" s="15" t="s">
        <v>833</v>
      </c>
      <c r="B37" s="15" t="s">
        <v>2062</v>
      </c>
      <c r="C37" s="9">
        <v>171.3</v>
      </c>
      <c r="D37" s="15" t="s">
        <v>2061</v>
      </c>
      <c r="E37" s="10">
        <v>23628</v>
      </c>
      <c r="F37" s="15" t="s">
        <v>2063</v>
      </c>
      <c r="G37" s="9">
        <f t="shared" si="1"/>
        <v>296</v>
      </c>
      <c r="H37" s="8" t="s">
        <v>2064</v>
      </c>
      <c r="I37" s="10"/>
      <c r="J37" s="8" t="s">
        <v>837</v>
      </c>
      <c r="K37" s="9">
        <v>467.3</v>
      </c>
      <c r="L37" s="10"/>
      <c r="M37" s="12" t="s">
        <v>709</v>
      </c>
      <c r="O37"/>
    </row>
    <row r="38" spans="1:15" ht="405" customHeight="1">
      <c r="A38" s="15" t="s">
        <v>833</v>
      </c>
      <c r="B38" s="17" t="s">
        <v>1689</v>
      </c>
      <c r="C38" s="9">
        <v>1550</v>
      </c>
      <c r="D38" s="15" t="s">
        <v>1690</v>
      </c>
      <c r="E38" s="10">
        <v>23312</v>
      </c>
      <c r="F38" s="15"/>
      <c r="G38" s="8"/>
      <c r="H38" s="8"/>
      <c r="I38" s="10"/>
      <c r="J38" s="8" t="s">
        <v>1778</v>
      </c>
      <c r="K38" s="11"/>
      <c r="L38" s="10">
        <v>25778</v>
      </c>
      <c r="M38" s="12" t="s">
        <v>1725</v>
      </c>
      <c r="O38"/>
    </row>
    <row r="39" spans="1:15" ht="88.5" customHeight="1">
      <c r="A39" s="15" t="s">
        <v>833</v>
      </c>
      <c r="B39" s="15" t="s">
        <v>1798</v>
      </c>
      <c r="C39" s="9">
        <v>598</v>
      </c>
      <c r="D39" s="15" t="s">
        <v>1799</v>
      </c>
      <c r="E39" s="10">
        <v>23315</v>
      </c>
      <c r="F39" s="15"/>
      <c r="G39" s="8"/>
      <c r="H39" s="8"/>
      <c r="I39" s="10"/>
      <c r="J39" s="8" t="s">
        <v>1778</v>
      </c>
      <c r="K39" s="11"/>
      <c r="L39" s="10">
        <v>24236</v>
      </c>
      <c r="M39" s="12" t="s">
        <v>3234</v>
      </c>
      <c r="O39"/>
    </row>
    <row r="40" spans="1:15" ht="43.5" customHeight="1">
      <c r="A40" s="15" t="s">
        <v>833</v>
      </c>
      <c r="B40" s="15" t="s">
        <v>1780</v>
      </c>
      <c r="C40" s="9">
        <v>1</v>
      </c>
      <c r="D40" s="15" t="s">
        <v>1781</v>
      </c>
      <c r="E40" s="10" t="s">
        <v>995</v>
      </c>
      <c r="F40" s="15"/>
      <c r="G40" s="9"/>
      <c r="H40" s="8"/>
      <c r="I40" s="10"/>
      <c r="J40" s="8" t="s">
        <v>1778</v>
      </c>
      <c r="K40" s="9"/>
      <c r="L40" s="10">
        <v>23315</v>
      </c>
      <c r="M40" s="12" t="s">
        <v>1832</v>
      </c>
      <c r="O40"/>
    </row>
    <row r="41" spans="1:15" ht="87.75" customHeight="1">
      <c r="A41" s="15" t="s">
        <v>833</v>
      </c>
      <c r="B41" s="15" t="s">
        <v>230</v>
      </c>
      <c r="C41" s="9">
        <v>3487.6</v>
      </c>
      <c r="D41" s="15" t="s">
        <v>229</v>
      </c>
      <c r="E41" s="10">
        <v>23334</v>
      </c>
      <c r="F41" s="15" t="s">
        <v>231</v>
      </c>
      <c r="G41" s="9">
        <f>SUM(K41-C41)</f>
        <v>195</v>
      </c>
      <c r="H41" s="8" t="s">
        <v>232</v>
      </c>
      <c r="I41" s="10">
        <v>34267</v>
      </c>
      <c r="J41" s="8" t="s">
        <v>837</v>
      </c>
      <c r="K41" s="9">
        <v>3682.6</v>
      </c>
      <c r="L41" s="10"/>
      <c r="M41" s="12" t="s">
        <v>3190</v>
      </c>
      <c r="O41"/>
    </row>
    <row r="42" spans="1:15" ht="404.25" customHeight="1">
      <c r="A42" s="15" t="s">
        <v>833</v>
      </c>
      <c r="B42" s="17" t="s">
        <v>2066</v>
      </c>
      <c r="C42" s="9">
        <v>2147.3</v>
      </c>
      <c r="D42" s="15" t="s">
        <v>2065</v>
      </c>
      <c r="E42" s="10">
        <v>23342</v>
      </c>
      <c r="F42" s="15" t="s">
        <v>2067</v>
      </c>
      <c r="G42" s="9">
        <f>SUM(K42-C42)</f>
        <v>461</v>
      </c>
      <c r="H42" s="8" t="s">
        <v>2068</v>
      </c>
      <c r="I42" s="10"/>
      <c r="J42" s="8" t="s">
        <v>837</v>
      </c>
      <c r="K42" s="9">
        <v>2608.3</v>
      </c>
      <c r="L42" s="10"/>
      <c r="M42" s="12" t="s">
        <v>2071</v>
      </c>
      <c r="O42"/>
    </row>
    <row r="43" spans="1:15" ht="28.5" customHeight="1">
      <c r="A43" s="15" t="s">
        <v>833</v>
      </c>
      <c r="B43" s="15" t="s">
        <v>1784</v>
      </c>
      <c r="C43" s="9">
        <v>43</v>
      </c>
      <c r="D43" s="15" t="s">
        <v>1786</v>
      </c>
      <c r="E43" s="10">
        <v>23342</v>
      </c>
      <c r="F43" s="15"/>
      <c r="G43" s="9"/>
      <c r="H43" s="8"/>
      <c r="I43" s="10"/>
      <c r="J43" s="8" t="s">
        <v>1778</v>
      </c>
      <c r="K43" s="9"/>
      <c r="L43" s="10">
        <v>23496</v>
      </c>
      <c r="M43" s="12" t="s">
        <v>1833</v>
      </c>
      <c r="O43"/>
    </row>
    <row r="44" spans="1:15" ht="21" customHeight="1">
      <c r="A44" s="15" t="s">
        <v>833</v>
      </c>
      <c r="B44" s="15" t="s">
        <v>1785</v>
      </c>
      <c r="C44" s="9">
        <v>235</v>
      </c>
      <c r="D44" s="15" t="s">
        <v>1787</v>
      </c>
      <c r="E44" s="10">
        <v>23372</v>
      </c>
      <c r="F44" s="15"/>
      <c r="G44" s="9"/>
      <c r="H44" s="8"/>
      <c r="I44" s="10"/>
      <c r="J44" s="8" t="s">
        <v>1778</v>
      </c>
      <c r="K44" s="9"/>
      <c r="L44" s="10">
        <v>23805</v>
      </c>
      <c r="M44" s="12" t="s">
        <v>937</v>
      </c>
      <c r="O44"/>
    </row>
    <row r="45" spans="1:15" ht="79.5" customHeight="1">
      <c r="A45" s="15" t="s">
        <v>833</v>
      </c>
      <c r="B45" s="15" t="s">
        <v>3270</v>
      </c>
      <c r="C45" s="9">
        <v>1432.1</v>
      </c>
      <c r="D45" s="15" t="s">
        <v>3269</v>
      </c>
      <c r="E45" s="10">
        <v>23376</v>
      </c>
      <c r="F45" s="15" t="s">
        <v>3271</v>
      </c>
      <c r="G45" s="9">
        <f aca="true" t="shared" si="2" ref="G45:G51">SUM(K45-C45)</f>
        <v>360</v>
      </c>
      <c r="H45" s="8" t="s">
        <v>3272</v>
      </c>
      <c r="I45" s="10">
        <v>34150</v>
      </c>
      <c r="J45" s="8" t="s">
        <v>837</v>
      </c>
      <c r="K45" s="9">
        <v>1792.1</v>
      </c>
      <c r="L45" s="10"/>
      <c r="M45" s="12" t="s">
        <v>2411</v>
      </c>
      <c r="O45"/>
    </row>
    <row r="46" spans="1:15" ht="408.75" customHeight="1">
      <c r="A46" s="15" t="s">
        <v>833</v>
      </c>
      <c r="B46" s="17" t="s">
        <v>2624</v>
      </c>
      <c r="C46" s="9">
        <v>2116.2</v>
      </c>
      <c r="D46" s="15" t="s">
        <v>2623</v>
      </c>
      <c r="E46" s="10">
        <v>23380</v>
      </c>
      <c r="F46" s="15" t="s">
        <v>2625</v>
      </c>
      <c r="G46" s="9">
        <f t="shared" si="2"/>
        <v>55</v>
      </c>
      <c r="H46" s="8" t="s">
        <v>2626</v>
      </c>
      <c r="I46" s="10">
        <v>34220</v>
      </c>
      <c r="J46" s="8" t="s">
        <v>837</v>
      </c>
      <c r="K46" s="9">
        <v>2171.2</v>
      </c>
      <c r="L46" s="10"/>
      <c r="M46" s="12" t="s">
        <v>119</v>
      </c>
      <c r="O46"/>
    </row>
    <row r="47" spans="1:15" ht="408.75" customHeight="1">
      <c r="A47" s="15" t="s">
        <v>833</v>
      </c>
      <c r="B47" s="17" t="s">
        <v>962</v>
      </c>
      <c r="C47" s="9">
        <v>4285</v>
      </c>
      <c r="D47" s="15" t="s">
        <v>2978</v>
      </c>
      <c r="E47" s="10">
        <v>23398</v>
      </c>
      <c r="F47" s="15" t="s">
        <v>963</v>
      </c>
      <c r="G47" s="9">
        <f t="shared" si="2"/>
        <v>1237.8999999999996</v>
      </c>
      <c r="H47" s="8" t="s">
        <v>964</v>
      </c>
      <c r="I47" s="10">
        <v>32386</v>
      </c>
      <c r="J47" s="8" t="s">
        <v>837</v>
      </c>
      <c r="K47" s="9">
        <v>5522.9</v>
      </c>
      <c r="L47" s="10"/>
      <c r="M47" s="12" t="s">
        <v>3264</v>
      </c>
      <c r="O47"/>
    </row>
    <row r="48" spans="1:15" ht="348.75">
      <c r="A48" s="15" t="s">
        <v>833</v>
      </c>
      <c r="B48" s="17" t="s">
        <v>1394</v>
      </c>
      <c r="C48" s="9">
        <v>2316</v>
      </c>
      <c r="D48" s="15" t="s">
        <v>1393</v>
      </c>
      <c r="E48" s="10">
        <v>23404</v>
      </c>
      <c r="F48" s="15" t="s">
        <v>1395</v>
      </c>
      <c r="G48" s="9">
        <f t="shared" si="2"/>
        <v>269</v>
      </c>
      <c r="H48" s="8" t="s">
        <v>2745</v>
      </c>
      <c r="I48" s="10">
        <v>34079</v>
      </c>
      <c r="J48" s="8" t="s">
        <v>837</v>
      </c>
      <c r="K48" s="9">
        <v>2585</v>
      </c>
      <c r="L48" s="10"/>
      <c r="M48" s="12" t="s">
        <v>1423</v>
      </c>
      <c r="O48"/>
    </row>
    <row r="49" spans="1:15" ht="348.75">
      <c r="A49" s="15" t="s">
        <v>833</v>
      </c>
      <c r="B49" s="17" t="s">
        <v>1397</v>
      </c>
      <c r="C49" s="9">
        <v>2683.3</v>
      </c>
      <c r="D49" s="15" t="s">
        <v>1396</v>
      </c>
      <c r="E49" s="10">
        <v>23405</v>
      </c>
      <c r="F49" s="15" t="s">
        <v>16</v>
      </c>
      <c r="G49" s="9">
        <f t="shared" si="2"/>
        <v>380</v>
      </c>
      <c r="H49" s="8" t="s">
        <v>3268</v>
      </c>
      <c r="I49" s="10">
        <v>34089</v>
      </c>
      <c r="J49" s="8" t="s">
        <v>837</v>
      </c>
      <c r="K49" s="9">
        <v>3063.3</v>
      </c>
      <c r="L49" s="10"/>
      <c r="M49" s="12" t="s">
        <v>3040</v>
      </c>
      <c r="O49"/>
    </row>
    <row r="50" spans="1:15" ht="360">
      <c r="A50" s="15" t="s">
        <v>833</v>
      </c>
      <c r="B50" s="17" t="s">
        <v>2772</v>
      </c>
      <c r="C50" s="9">
        <v>4484</v>
      </c>
      <c r="D50" s="15" t="s">
        <v>2771</v>
      </c>
      <c r="E50" s="10">
        <v>23421</v>
      </c>
      <c r="F50" s="15" t="s">
        <v>2773</v>
      </c>
      <c r="G50" s="9">
        <f t="shared" si="2"/>
        <v>911.1999999999998</v>
      </c>
      <c r="H50" s="8" t="s">
        <v>2774</v>
      </c>
      <c r="I50" s="10">
        <v>32224</v>
      </c>
      <c r="J50" s="8" t="s">
        <v>837</v>
      </c>
      <c r="K50" s="9">
        <v>5395.2</v>
      </c>
      <c r="L50" s="10"/>
      <c r="M50" s="12" t="s">
        <v>1424</v>
      </c>
      <c r="O50"/>
    </row>
    <row r="51" spans="1:15" ht="348.75">
      <c r="A51" s="15" t="s">
        <v>833</v>
      </c>
      <c r="B51" s="17" t="s">
        <v>2780</v>
      </c>
      <c r="C51" s="9">
        <v>4330</v>
      </c>
      <c r="D51" s="15" t="s">
        <v>2779</v>
      </c>
      <c r="E51" s="10">
        <v>23421</v>
      </c>
      <c r="F51" s="15" t="s">
        <v>2781</v>
      </c>
      <c r="G51" s="9">
        <f t="shared" si="2"/>
        <v>1686.6000000000004</v>
      </c>
      <c r="H51" s="8" t="s">
        <v>2782</v>
      </c>
      <c r="I51" s="10">
        <v>32233</v>
      </c>
      <c r="J51" s="8" t="s">
        <v>837</v>
      </c>
      <c r="K51" s="9">
        <v>6016.6</v>
      </c>
      <c r="L51" s="10"/>
      <c r="M51" s="12" t="s">
        <v>2946</v>
      </c>
      <c r="O51"/>
    </row>
    <row r="52" spans="1:15" ht="56.25" customHeight="1">
      <c r="A52" s="15" t="s">
        <v>833</v>
      </c>
      <c r="B52" s="15" t="s">
        <v>1790</v>
      </c>
      <c r="C52" s="9">
        <v>294</v>
      </c>
      <c r="D52" s="15" t="s">
        <v>1791</v>
      </c>
      <c r="E52" s="10">
        <v>23434</v>
      </c>
      <c r="F52" s="15"/>
      <c r="G52" s="9"/>
      <c r="H52" s="8"/>
      <c r="I52" s="10"/>
      <c r="J52" s="8" t="s">
        <v>1778</v>
      </c>
      <c r="K52" s="9"/>
      <c r="L52" s="10">
        <v>23933</v>
      </c>
      <c r="M52" s="12" t="s">
        <v>1829</v>
      </c>
      <c r="O52"/>
    </row>
    <row r="53" spans="1:15" ht="337.5">
      <c r="A53" s="15" t="s">
        <v>833</v>
      </c>
      <c r="B53" s="17" t="s">
        <v>2617</v>
      </c>
      <c r="C53" s="9">
        <v>3949.3</v>
      </c>
      <c r="D53" s="15" t="s">
        <v>2616</v>
      </c>
      <c r="E53" s="10">
        <v>23449</v>
      </c>
      <c r="F53" s="15" t="s">
        <v>2556</v>
      </c>
      <c r="G53" s="9">
        <f>SUM(K53-C53)</f>
        <v>1635.5999999999995</v>
      </c>
      <c r="H53" s="8" t="s">
        <v>2557</v>
      </c>
      <c r="I53" s="10">
        <v>31351</v>
      </c>
      <c r="J53" s="8" t="s">
        <v>837</v>
      </c>
      <c r="K53" s="9">
        <v>5584.9</v>
      </c>
      <c r="L53" s="10"/>
      <c r="M53" s="12" t="s">
        <v>1830</v>
      </c>
      <c r="O53"/>
    </row>
    <row r="54" spans="1:15" ht="348.75">
      <c r="A54" s="15" t="s">
        <v>833</v>
      </c>
      <c r="B54" s="17" t="s">
        <v>2788</v>
      </c>
      <c r="C54" s="9">
        <v>4114</v>
      </c>
      <c r="D54" s="15" t="s">
        <v>2787</v>
      </c>
      <c r="E54" s="10">
        <v>23489</v>
      </c>
      <c r="F54" s="15" t="s">
        <v>2789</v>
      </c>
      <c r="G54" s="9">
        <f>SUM(K54-C54)</f>
        <v>1147.3000000000002</v>
      </c>
      <c r="H54" s="8" t="s">
        <v>2790</v>
      </c>
      <c r="I54" s="10">
        <v>32261</v>
      </c>
      <c r="J54" s="8" t="s">
        <v>837</v>
      </c>
      <c r="K54" s="9">
        <v>5261.3</v>
      </c>
      <c r="L54" s="10"/>
      <c r="M54" s="12" t="s">
        <v>1400</v>
      </c>
      <c r="O54"/>
    </row>
    <row r="55" spans="1:15" ht="33.75">
      <c r="A55" s="15" t="s">
        <v>833</v>
      </c>
      <c r="B55" s="15" t="s">
        <v>2563</v>
      </c>
      <c r="C55" s="9">
        <v>3989.2</v>
      </c>
      <c r="D55" s="15" t="s">
        <v>2562</v>
      </c>
      <c r="E55" s="10">
        <v>23491</v>
      </c>
      <c r="F55" s="15" t="s">
        <v>2564</v>
      </c>
      <c r="G55" s="9">
        <f>SUM(K55-C55)</f>
        <v>1420.1000000000004</v>
      </c>
      <c r="H55" s="8" t="s">
        <v>2565</v>
      </c>
      <c r="I55" s="10">
        <v>31370</v>
      </c>
      <c r="J55" s="8" t="s">
        <v>837</v>
      </c>
      <c r="K55" s="9">
        <v>5409.3</v>
      </c>
      <c r="L55" s="10"/>
      <c r="M55" s="12" t="s">
        <v>915</v>
      </c>
      <c r="O55"/>
    </row>
    <row r="56" spans="1:15" ht="78" customHeight="1">
      <c r="A56" s="15" t="s">
        <v>833</v>
      </c>
      <c r="B56" s="15" t="s">
        <v>242</v>
      </c>
      <c r="C56" s="9">
        <v>2048.3</v>
      </c>
      <c r="D56" s="15" t="s">
        <v>241</v>
      </c>
      <c r="E56" s="10">
        <v>23490</v>
      </c>
      <c r="F56" s="15" t="s">
        <v>243</v>
      </c>
      <c r="G56" s="9">
        <f>SUM(K56-C56)</f>
        <v>292</v>
      </c>
      <c r="H56" s="8" t="s">
        <v>244</v>
      </c>
      <c r="I56" s="10"/>
      <c r="J56" s="8" t="s">
        <v>837</v>
      </c>
      <c r="K56" s="9">
        <v>2340.3</v>
      </c>
      <c r="L56" s="10"/>
      <c r="M56" s="12" t="s">
        <v>981</v>
      </c>
      <c r="O56"/>
    </row>
    <row r="57" spans="1:15" ht="12.75">
      <c r="A57" s="15" t="s">
        <v>833</v>
      </c>
      <c r="B57" s="15" t="s">
        <v>1813</v>
      </c>
      <c r="C57" s="9">
        <v>545</v>
      </c>
      <c r="D57" s="15" t="s">
        <v>1814</v>
      </c>
      <c r="E57" s="10">
        <v>23497</v>
      </c>
      <c r="F57" s="15"/>
      <c r="G57" s="8"/>
      <c r="H57" s="8"/>
      <c r="I57" s="10"/>
      <c r="J57" s="8" t="s">
        <v>1778</v>
      </c>
      <c r="K57" s="11"/>
      <c r="L57" s="10">
        <v>24459</v>
      </c>
      <c r="M57" s="12" t="s">
        <v>940</v>
      </c>
      <c r="O57"/>
    </row>
    <row r="58" spans="1:15" ht="168.75">
      <c r="A58" s="15" t="s">
        <v>833</v>
      </c>
      <c r="B58" s="15" t="s">
        <v>2796</v>
      </c>
      <c r="C58" s="9">
        <v>3071</v>
      </c>
      <c r="D58" s="15" t="s">
        <v>2795</v>
      </c>
      <c r="E58" s="10">
        <v>23497</v>
      </c>
      <c r="F58" s="15" t="s">
        <v>2797</v>
      </c>
      <c r="G58" s="9">
        <f aca="true" t="shared" si="3" ref="G58:G65">SUM(K58-C58)</f>
        <v>1674.8000000000002</v>
      </c>
      <c r="H58" s="8" t="s">
        <v>2798</v>
      </c>
      <c r="I58" s="10">
        <v>32262</v>
      </c>
      <c r="J58" s="8" t="s">
        <v>837</v>
      </c>
      <c r="K58" s="9">
        <v>4745.8</v>
      </c>
      <c r="L58" s="10"/>
      <c r="M58" s="12" t="s">
        <v>94</v>
      </c>
      <c r="O58"/>
    </row>
    <row r="59" spans="1:15" ht="33.75">
      <c r="A59" s="15" t="s">
        <v>833</v>
      </c>
      <c r="B59" s="15" t="s">
        <v>2804</v>
      </c>
      <c r="C59" s="9">
        <v>4182</v>
      </c>
      <c r="D59" s="15" t="s">
        <v>2803</v>
      </c>
      <c r="E59" s="10">
        <v>23515</v>
      </c>
      <c r="F59" s="15" t="s">
        <v>2805</v>
      </c>
      <c r="G59" s="9">
        <f t="shared" si="3"/>
        <v>1236.6000000000004</v>
      </c>
      <c r="H59" s="8" t="s">
        <v>2806</v>
      </c>
      <c r="I59" s="10">
        <v>32262</v>
      </c>
      <c r="J59" s="8" t="s">
        <v>837</v>
      </c>
      <c r="K59" s="9">
        <v>5418.6</v>
      </c>
      <c r="L59" s="10"/>
      <c r="M59" s="12" t="s">
        <v>2444</v>
      </c>
      <c r="O59"/>
    </row>
    <row r="60" spans="1:15" ht="33.75">
      <c r="A60" s="15" t="s">
        <v>833</v>
      </c>
      <c r="B60" s="15" t="s">
        <v>2812</v>
      </c>
      <c r="C60" s="9">
        <v>4500</v>
      </c>
      <c r="D60" s="15" t="s">
        <v>2811</v>
      </c>
      <c r="E60" s="10">
        <v>23522</v>
      </c>
      <c r="F60" s="15" t="s">
        <v>2813</v>
      </c>
      <c r="G60" s="9">
        <f t="shared" si="3"/>
        <v>1322.5</v>
      </c>
      <c r="H60" s="8" t="s">
        <v>2814</v>
      </c>
      <c r="I60" s="10">
        <v>32287</v>
      </c>
      <c r="J60" s="8" t="s">
        <v>837</v>
      </c>
      <c r="K60" s="9">
        <v>5822.5</v>
      </c>
      <c r="L60" s="10"/>
      <c r="M60" s="12" t="s">
        <v>2445</v>
      </c>
      <c r="O60"/>
    </row>
    <row r="61" spans="1:15" ht="67.5">
      <c r="A61" s="15" t="s">
        <v>833</v>
      </c>
      <c r="B61" s="15" t="s">
        <v>1586</v>
      </c>
      <c r="C61" s="9">
        <v>2336.8</v>
      </c>
      <c r="D61" s="15" t="s">
        <v>1585</v>
      </c>
      <c r="E61" s="10">
        <v>23524</v>
      </c>
      <c r="F61" s="15" t="s">
        <v>1587</v>
      </c>
      <c r="G61" s="9">
        <f t="shared" si="3"/>
        <v>640</v>
      </c>
      <c r="H61" s="8" t="s">
        <v>1588</v>
      </c>
      <c r="I61" s="10">
        <v>34116</v>
      </c>
      <c r="J61" s="8" t="s">
        <v>837</v>
      </c>
      <c r="K61" s="9">
        <v>2976.8</v>
      </c>
      <c r="L61" s="10"/>
      <c r="M61" s="12" t="s">
        <v>3229</v>
      </c>
      <c r="O61"/>
    </row>
    <row r="62" spans="1:15" ht="33.75">
      <c r="A62" s="15" t="s">
        <v>833</v>
      </c>
      <c r="B62" s="15" t="s">
        <v>2820</v>
      </c>
      <c r="C62" s="9">
        <v>4701</v>
      </c>
      <c r="D62" s="15" t="s">
        <v>2819</v>
      </c>
      <c r="E62" s="10">
        <v>23550</v>
      </c>
      <c r="F62" s="15" t="s">
        <v>2821</v>
      </c>
      <c r="G62" s="9">
        <f t="shared" si="3"/>
        <v>1316.1999999999998</v>
      </c>
      <c r="H62" s="8" t="s">
        <v>2822</v>
      </c>
      <c r="I62" s="10">
        <v>32290</v>
      </c>
      <c r="J62" s="8" t="s">
        <v>837</v>
      </c>
      <c r="K62" s="9">
        <v>6017.2</v>
      </c>
      <c r="L62" s="10"/>
      <c r="M62" s="12" t="s">
        <v>2446</v>
      </c>
      <c r="O62"/>
    </row>
    <row r="63" spans="1:15" ht="33.75">
      <c r="A63" s="15" t="s">
        <v>833</v>
      </c>
      <c r="B63" s="15" t="s">
        <v>2035</v>
      </c>
      <c r="C63" s="9">
        <v>2943</v>
      </c>
      <c r="D63" s="15" t="s">
        <v>2506</v>
      </c>
      <c r="E63" s="10">
        <v>23554</v>
      </c>
      <c r="F63" s="15" t="s">
        <v>2036</v>
      </c>
      <c r="G63" s="9">
        <f t="shared" si="3"/>
        <v>1032.3000000000002</v>
      </c>
      <c r="H63" s="8" t="s">
        <v>2037</v>
      </c>
      <c r="I63" s="10">
        <v>32315</v>
      </c>
      <c r="J63" s="8" t="s">
        <v>837</v>
      </c>
      <c r="K63" s="9">
        <v>3975.3</v>
      </c>
      <c r="L63" s="10"/>
      <c r="M63" s="12" t="s">
        <v>2447</v>
      </c>
      <c r="O63"/>
    </row>
    <row r="64" spans="1:15" ht="67.5">
      <c r="A64" s="15" t="s">
        <v>833</v>
      </c>
      <c r="B64" s="15" t="s">
        <v>1590</v>
      </c>
      <c r="C64" s="9">
        <v>1944.3</v>
      </c>
      <c r="D64" s="15" t="s">
        <v>1589</v>
      </c>
      <c r="E64" s="10">
        <v>23557</v>
      </c>
      <c r="F64" s="15" t="s">
        <v>2740</v>
      </c>
      <c r="G64" s="9">
        <f t="shared" si="3"/>
        <v>593.0000000000002</v>
      </c>
      <c r="H64" s="8" t="s">
        <v>2741</v>
      </c>
      <c r="I64" s="10">
        <v>34116</v>
      </c>
      <c r="J64" s="8" t="s">
        <v>837</v>
      </c>
      <c r="K64" s="9">
        <v>2537.3</v>
      </c>
      <c r="L64" s="10"/>
      <c r="M64" s="12" t="s">
        <v>2662</v>
      </c>
      <c r="O64"/>
    </row>
    <row r="65" spans="1:15" ht="33.75">
      <c r="A65" s="15" t="s">
        <v>833</v>
      </c>
      <c r="B65" s="15" t="s">
        <v>2043</v>
      </c>
      <c r="C65" s="9">
        <v>3582</v>
      </c>
      <c r="D65" s="15" t="s">
        <v>2042</v>
      </c>
      <c r="E65" s="10">
        <v>23582</v>
      </c>
      <c r="F65" s="15" t="s">
        <v>2044</v>
      </c>
      <c r="G65" s="9">
        <f t="shared" si="3"/>
        <v>1067.8999999999996</v>
      </c>
      <c r="H65" s="8" t="s">
        <v>2045</v>
      </c>
      <c r="I65" s="10">
        <v>32321</v>
      </c>
      <c r="J65" s="8" t="s">
        <v>837</v>
      </c>
      <c r="K65" s="9">
        <v>4649.9</v>
      </c>
      <c r="L65" s="10"/>
      <c r="M65" s="12" t="s">
        <v>966</v>
      </c>
      <c r="O65"/>
    </row>
    <row r="66" spans="1:15" ht="12.75">
      <c r="A66" s="15" t="s">
        <v>833</v>
      </c>
      <c r="B66" s="15" t="s">
        <v>1811</v>
      </c>
      <c r="C66" s="9">
        <v>536</v>
      </c>
      <c r="D66" s="15" t="s">
        <v>1812</v>
      </c>
      <c r="E66" s="10">
        <v>23587</v>
      </c>
      <c r="F66" s="15"/>
      <c r="G66" s="8"/>
      <c r="H66" s="8"/>
      <c r="I66" s="10"/>
      <c r="J66" s="8" t="s">
        <v>1778</v>
      </c>
      <c r="K66" s="11"/>
      <c r="L66" s="10">
        <v>24429</v>
      </c>
      <c r="M66" s="12" t="s">
        <v>940</v>
      </c>
      <c r="O66"/>
    </row>
    <row r="67" spans="1:15" ht="360">
      <c r="A67" s="15" t="s">
        <v>833</v>
      </c>
      <c r="B67" s="15" t="s">
        <v>2051</v>
      </c>
      <c r="C67" s="9">
        <v>3942</v>
      </c>
      <c r="D67" s="15" t="s">
        <v>2050</v>
      </c>
      <c r="E67" s="10">
        <v>23587</v>
      </c>
      <c r="F67" s="15" t="s">
        <v>2052</v>
      </c>
      <c r="G67" s="9">
        <f>SUM(K67-C67)</f>
        <v>1745.1000000000004</v>
      </c>
      <c r="H67" s="8" t="s">
        <v>2053</v>
      </c>
      <c r="I67" s="10">
        <v>32349</v>
      </c>
      <c r="J67" s="8" t="s">
        <v>837</v>
      </c>
      <c r="K67" s="9">
        <v>5687.1</v>
      </c>
      <c r="L67" s="10"/>
      <c r="M67" s="12" t="s">
        <v>70</v>
      </c>
      <c r="O67"/>
    </row>
    <row r="68" spans="1:15" ht="67.5">
      <c r="A68" s="15" t="s">
        <v>833</v>
      </c>
      <c r="B68" s="15" t="s">
        <v>2620</v>
      </c>
      <c r="C68" s="9">
        <v>3452.7</v>
      </c>
      <c r="D68" s="15" t="s">
        <v>2619</v>
      </c>
      <c r="E68" s="10">
        <v>23614</v>
      </c>
      <c r="F68" s="15" t="s">
        <v>2621</v>
      </c>
      <c r="G68" s="9"/>
      <c r="H68" s="8" t="s">
        <v>2622</v>
      </c>
      <c r="I68" s="10">
        <v>34228</v>
      </c>
      <c r="J68" s="8" t="s">
        <v>837</v>
      </c>
      <c r="K68" s="9"/>
      <c r="L68" s="10"/>
      <c r="M68" s="12" t="s">
        <v>986</v>
      </c>
      <c r="O68"/>
    </row>
    <row r="69" spans="1:15" ht="12.75">
      <c r="A69" s="15" t="s">
        <v>833</v>
      </c>
      <c r="B69" s="15" t="s">
        <v>1794</v>
      </c>
      <c r="C69" s="9">
        <v>133</v>
      </c>
      <c r="D69" s="15" t="s">
        <v>1795</v>
      </c>
      <c r="E69" s="10">
        <v>23618</v>
      </c>
      <c r="F69" s="15"/>
      <c r="G69" s="8"/>
      <c r="H69" s="8"/>
      <c r="I69" s="10"/>
      <c r="J69" s="8" t="s">
        <v>1778</v>
      </c>
      <c r="K69" s="11"/>
      <c r="L69" s="10">
        <v>24136</v>
      </c>
      <c r="M69" s="12" t="s">
        <v>939</v>
      </c>
      <c r="O69"/>
    </row>
    <row r="70" spans="1:15" ht="33.75">
      <c r="A70" s="15" t="s">
        <v>833</v>
      </c>
      <c r="B70" s="15" t="s">
        <v>2963</v>
      </c>
      <c r="C70" s="9">
        <v>4496</v>
      </c>
      <c r="D70" s="15" t="s">
        <v>2962</v>
      </c>
      <c r="E70" s="10">
        <v>23620</v>
      </c>
      <c r="F70" s="15" t="s">
        <v>2964</v>
      </c>
      <c r="G70" s="9">
        <f aca="true" t="shared" si="4" ref="G70:G79">SUM(K70-C70)</f>
        <v>831.8000000000002</v>
      </c>
      <c r="H70" s="8" t="s">
        <v>2965</v>
      </c>
      <c r="I70" s="10">
        <v>32354</v>
      </c>
      <c r="J70" s="8" t="s">
        <v>837</v>
      </c>
      <c r="K70" s="9">
        <v>5327.8</v>
      </c>
      <c r="L70" s="10"/>
      <c r="M70" s="12" t="s">
        <v>967</v>
      </c>
      <c r="O70"/>
    </row>
    <row r="71" spans="1:15" ht="67.5">
      <c r="A71" s="15" t="s">
        <v>833</v>
      </c>
      <c r="B71" s="15" t="s">
        <v>2632</v>
      </c>
      <c r="C71" s="9">
        <v>2923.5</v>
      </c>
      <c r="D71" s="15" t="s">
        <v>2631</v>
      </c>
      <c r="E71" s="10">
        <v>23628</v>
      </c>
      <c r="F71" s="15" t="s">
        <v>2633</v>
      </c>
      <c r="G71" s="9">
        <f t="shared" si="4"/>
        <v>264</v>
      </c>
      <c r="H71" s="8" t="s">
        <v>2634</v>
      </c>
      <c r="I71" s="10">
        <v>34222</v>
      </c>
      <c r="J71" s="8" t="s">
        <v>837</v>
      </c>
      <c r="K71" s="9">
        <v>3187.5</v>
      </c>
      <c r="L71" s="10"/>
      <c r="M71" s="12" t="s">
        <v>2101</v>
      </c>
      <c r="O71"/>
    </row>
    <row r="72" spans="1:15" ht="67.5">
      <c r="A72" s="15" t="s">
        <v>833</v>
      </c>
      <c r="B72" s="15" t="s">
        <v>2747</v>
      </c>
      <c r="C72" s="9">
        <v>3306</v>
      </c>
      <c r="D72" s="15" t="s">
        <v>2746</v>
      </c>
      <c r="E72" s="10">
        <v>23648</v>
      </c>
      <c r="F72" s="15" t="s">
        <v>3267</v>
      </c>
      <c r="G72" s="9">
        <f t="shared" si="4"/>
        <v>526</v>
      </c>
      <c r="H72" s="8" t="s">
        <v>3268</v>
      </c>
      <c r="I72" s="10">
        <v>34145</v>
      </c>
      <c r="J72" s="8" t="s">
        <v>837</v>
      </c>
      <c r="K72" s="9">
        <v>3832</v>
      </c>
      <c r="L72" s="10"/>
      <c r="M72" s="12" t="s">
        <v>2407</v>
      </c>
      <c r="O72"/>
    </row>
    <row r="73" spans="1:15" ht="56.25">
      <c r="A73" s="15" t="s">
        <v>833</v>
      </c>
      <c r="B73" s="15" t="s">
        <v>2971</v>
      </c>
      <c r="C73" s="9">
        <v>3740</v>
      </c>
      <c r="D73" s="15" t="s">
        <v>2970</v>
      </c>
      <c r="E73" s="10">
        <v>23651</v>
      </c>
      <c r="F73" s="15" t="s">
        <v>2972</v>
      </c>
      <c r="G73" s="9">
        <f t="shared" si="4"/>
        <v>984.8999999999996</v>
      </c>
      <c r="H73" s="8" t="s">
        <v>2973</v>
      </c>
      <c r="I73" s="10">
        <v>32373</v>
      </c>
      <c r="J73" s="8" t="s">
        <v>837</v>
      </c>
      <c r="K73" s="9">
        <v>4724.9</v>
      </c>
      <c r="L73" s="10"/>
      <c r="M73" s="12" t="s">
        <v>320</v>
      </c>
      <c r="O73"/>
    </row>
    <row r="74" spans="1:15" ht="45">
      <c r="A74" s="15" t="s">
        <v>833</v>
      </c>
      <c r="B74" s="15" t="s">
        <v>2571</v>
      </c>
      <c r="C74" s="9">
        <v>3713</v>
      </c>
      <c r="D74" s="15" t="s">
        <v>2570</v>
      </c>
      <c r="E74" s="10">
        <v>23664</v>
      </c>
      <c r="F74" s="15" t="s">
        <v>2572</v>
      </c>
      <c r="G74" s="9">
        <f t="shared" si="4"/>
        <v>1342.6999999999998</v>
      </c>
      <c r="H74" s="8" t="s">
        <v>2573</v>
      </c>
      <c r="I74" s="10">
        <v>31378</v>
      </c>
      <c r="J74" s="8" t="s">
        <v>837</v>
      </c>
      <c r="K74" s="9">
        <v>5055.7</v>
      </c>
      <c r="L74" s="10"/>
      <c r="M74" s="12" t="s">
        <v>2087</v>
      </c>
      <c r="O74"/>
    </row>
    <row r="75" spans="1:15" ht="33.75">
      <c r="A75" s="15" t="s">
        <v>833</v>
      </c>
      <c r="B75" s="15" t="s">
        <v>2764</v>
      </c>
      <c r="C75" s="9">
        <v>4388</v>
      </c>
      <c r="D75" s="15" t="s">
        <v>2763</v>
      </c>
      <c r="E75" s="10">
        <v>23679</v>
      </c>
      <c r="F75" s="15" t="s">
        <v>2765</v>
      </c>
      <c r="G75" s="9">
        <f t="shared" si="4"/>
        <v>1176.6000000000004</v>
      </c>
      <c r="H75" s="8" t="s">
        <v>2766</v>
      </c>
      <c r="I75" s="10">
        <v>32199</v>
      </c>
      <c r="J75" s="8" t="s">
        <v>837</v>
      </c>
      <c r="K75" s="9">
        <v>5564.6</v>
      </c>
      <c r="L75" s="10"/>
      <c r="M75" s="12" t="s">
        <v>968</v>
      </c>
      <c r="O75"/>
    </row>
    <row r="76" spans="1:15" ht="78.75">
      <c r="A76" s="15" t="s">
        <v>833</v>
      </c>
      <c r="B76" s="15" t="s">
        <v>335</v>
      </c>
      <c r="C76" s="9">
        <v>2251</v>
      </c>
      <c r="D76" s="15" t="s">
        <v>334</v>
      </c>
      <c r="E76" s="10">
        <v>23679</v>
      </c>
      <c r="F76" s="15" t="s">
        <v>336</v>
      </c>
      <c r="G76" s="9">
        <f t="shared" si="4"/>
        <v>1096</v>
      </c>
      <c r="H76" s="8" t="s">
        <v>337</v>
      </c>
      <c r="I76" s="10">
        <v>32415</v>
      </c>
      <c r="J76" s="8" t="s">
        <v>837</v>
      </c>
      <c r="K76" s="9">
        <v>3347</v>
      </c>
      <c r="L76" s="10"/>
      <c r="M76" s="12" t="s">
        <v>3057</v>
      </c>
      <c r="O76"/>
    </row>
    <row r="77" spans="1:15" ht="22.5">
      <c r="A77" s="15" t="s">
        <v>833</v>
      </c>
      <c r="B77" s="15" t="s">
        <v>351</v>
      </c>
      <c r="C77" s="9">
        <v>2387</v>
      </c>
      <c r="D77" s="15" t="s">
        <v>350</v>
      </c>
      <c r="E77" s="10">
        <v>23697</v>
      </c>
      <c r="F77" s="15" t="s">
        <v>352</v>
      </c>
      <c r="G77" s="9">
        <f t="shared" si="4"/>
        <v>1338.1</v>
      </c>
      <c r="H77" s="8" t="s">
        <v>353</v>
      </c>
      <c r="I77" s="10">
        <v>32447</v>
      </c>
      <c r="J77" s="8" t="s">
        <v>837</v>
      </c>
      <c r="K77" s="9">
        <v>3725.1</v>
      </c>
      <c r="L77" s="10"/>
      <c r="M77" s="12" t="s">
        <v>2088</v>
      </c>
      <c r="O77"/>
    </row>
    <row r="78" spans="1:15" ht="46.5" customHeight="1">
      <c r="A78" s="15" t="s">
        <v>833</v>
      </c>
      <c r="B78" s="15" t="s">
        <v>1750</v>
      </c>
      <c r="C78" s="9">
        <v>4093.2</v>
      </c>
      <c r="D78" s="15" t="s">
        <v>1749</v>
      </c>
      <c r="E78" s="16">
        <v>23796</v>
      </c>
      <c r="F78" s="15" t="s">
        <v>1751</v>
      </c>
      <c r="G78" s="9">
        <f t="shared" si="4"/>
        <v>1756.6999999999998</v>
      </c>
      <c r="H78" s="8" t="s">
        <v>1752</v>
      </c>
      <c r="I78" s="10">
        <v>30817</v>
      </c>
      <c r="J78" s="8" t="s">
        <v>837</v>
      </c>
      <c r="K78" s="9">
        <v>5849.9</v>
      </c>
      <c r="L78" s="10"/>
      <c r="M78" s="12" t="s">
        <v>145</v>
      </c>
      <c r="O78"/>
    </row>
    <row r="79" spans="1:15" ht="22.5">
      <c r="A79" s="15" t="s">
        <v>833</v>
      </c>
      <c r="B79" s="15" t="s">
        <v>1643</v>
      </c>
      <c r="C79" s="9">
        <v>3280.4</v>
      </c>
      <c r="D79" s="15" t="s">
        <v>1642</v>
      </c>
      <c r="E79" s="16">
        <v>23708</v>
      </c>
      <c r="F79" s="15" t="s">
        <v>1644</v>
      </c>
      <c r="G79" s="9">
        <f t="shared" si="4"/>
        <v>1838.9</v>
      </c>
      <c r="H79" s="8" t="s">
        <v>1645</v>
      </c>
      <c r="I79" s="10">
        <v>30876</v>
      </c>
      <c r="J79" s="8" t="s">
        <v>837</v>
      </c>
      <c r="K79" s="9">
        <v>5119.3</v>
      </c>
      <c r="L79" s="10"/>
      <c r="M79" s="12" t="s">
        <v>910</v>
      </c>
      <c r="O79"/>
    </row>
    <row r="80" spans="1:15" ht="33.75">
      <c r="A80" s="15" t="s">
        <v>833</v>
      </c>
      <c r="B80" s="15" t="s">
        <v>1474</v>
      </c>
      <c r="C80" s="9">
        <v>3432</v>
      </c>
      <c r="D80" s="15" t="s">
        <v>2346</v>
      </c>
      <c r="E80" s="10">
        <v>23733</v>
      </c>
      <c r="F80" s="15"/>
      <c r="G80" s="8"/>
      <c r="H80" s="8"/>
      <c r="I80" s="10"/>
      <c r="J80" s="8" t="s">
        <v>2348</v>
      </c>
      <c r="K80" s="11"/>
      <c r="L80" s="10">
        <v>25260</v>
      </c>
      <c r="M80" s="12" t="s">
        <v>3191</v>
      </c>
      <c r="O80"/>
    </row>
    <row r="81" spans="1:15" ht="337.5">
      <c r="A81" s="15" t="s">
        <v>833</v>
      </c>
      <c r="B81" s="15" t="s">
        <v>875</v>
      </c>
      <c r="C81" s="9">
        <v>1148</v>
      </c>
      <c r="D81" s="15" t="s">
        <v>876</v>
      </c>
      <c r="E81" s="10">
        <v>23739</v>
      </c>
      <c r="F81" s="15"/>
      <c r="G81" s="8"/>
      <c r="H81" s="8"/>
      <c r="I81" s="10"/>
      <c r="J81" s="8" t="s">
        <v>1778</v>
      </c>
      <c r="K81" s="11"/>
      <c r="L81" s="10">
        <v>24736</v>
      </c>
      <c r="M81" s="12" t="s">
        <v>1513</v>
      </c>
      <c r="O81"/>
    </row>
    <row r="82" spans="1:15" ht="360">
      <c r="A82" s="17" t="s">
        <v>833</v>
      </c>
      <c r="B82" s="17" t="s">
        <v>3075</v>
      </c>
      <c r="C82" s="9">
        <v>3202.5</v>
      </c>
      <c r="D82" s="15" t="s">
        <v>3074</v>
      </c>
      <c r="E82" s="16">
        <v>23734</v>
      </c>
      <c r="F82" s="15" t="s">
        <v>3076</v>
      </c>
      <c r="G82" s="9">
        <f>SUM(K82-C82)</f>
        <v>2801.5</v>
      </c>
      <c r="H82" s="8" t="s">
        <v>3077</v>
      </c>
      <c r="I82" s="10">
        <v>31034</v>
      </c>
      <c r="J82" s="8" t="s">
        <v>837</v>
      </c>
      <c r="K82" s="9">
        <v>6004</v>
      </c>
      <c r="L82" s="10"/>
      <c r="M82" s="12" t="s">
        <v>82</v>
      </c>
      <c r="O82"/>
    </row>
    <row r="83" spans="1:15" ht="34.5" customHeight="1">
      <c r="A83" s="15" t="s">
        <v>833</v>
      </c>
      <c r="B83" s="15" t="s">
        <v>707</v>
      </c>
      <c r="C83" s="9">
        <v>1412</v>
      </c>
      <c r="D83" s="15" t="s">
        <v>708</v>
      </c>
      <c r="E83" s="10">
        <v>23740</v>
      </c>
      <c r="F83" s="15"/>
      <c r="G83" s="8"/>
      <c r="H83" s="8"/>
      <c r="I83" s="10"/>
      <c r="J83" s="8" t="s">
        <v>1778</v>
      </c>
      <c r="K83" s="11"/>
      <c r="L83" s="10">
        <v>24951</v>
      </c>
      <c r="M83" s="12" t="s">
        <v>710</v>
      </c>
      <c r="O83"/>
    </row>
    <row r="84" spans="1:15" ht="12.75">
      <c r="A84" s="15" t="s">
        <v>833</v>
      </c>
      <c r="B84" s="15" t="s">
        <v>1792</v>
      </c>
      <c r="C84" s="9">
        <v>192</v>
      </c>
      <c r="D84" s="15" t="s">
        <v>1793</v>
      </c>
      <c r="E84" s="10">
        <v>23756</v>
      </c>
      <c r="F84" s="15"/>
      <c r="G84" s="9"/>
      <c r="H84" s="8"/>
      <c r="I84" s="10"/>
      <c r="J84" s="8" t="s">
        <v>1778</v>
      </c>
      <c r="K84" s="9"/>
      <c r="L84" s="10">
        <v>24061</v>
      </c>
      <c r="M84" s="12" t="s">
        <v>938</v>
      </c>
      <c r="O84"/>
    </row>
    <row r="85" spans="1:15" ht="12.75">
      <c r="A85" s="15" t="s">
        <v>833</v>
      </c>
      <c r="B85" s="15" t="s">
        <v>1639</v>
      </c>
      <c r="C85" s="9">
        <v>3519.4</v>
      </c>
      <c r="D85" s="15" t="s">
        <v>1638</v>
      </c>
      <c r="E85" s="16">
        <v>23764</v>
      </c>
      <c r="F85" s="15" t="s">
        <v>1640</v>
      </c>
      <c r="G85" s="9">
        <f>SUM(K85-C85)</f>
        <v>1273.4999999999995</v>
      </c>
      <c r="H85" s="8" t="s">
        <v>1641</v>
      </c>
      <c r="I85" s="10">
        <v>30876</v>
      </c>
      <c r="J85" s="8" t="s">
        <v>1053</v>
      </c>
      <c r="K85" s="9">
        <v>4792.9</v>
      </c>
      <c r="L85" s="10">
        <v>33070</v>
      </c>
      <c r="M85" s="12" t="s">
        <v>1778</v>
      </c>
      <c r="O85"/>
    </row>
    <row r="86" spans="1:15" ht="56.25">
      <c r="A86" s="15" t="s">
        <v>833</v>
      </c>
      <c r="B86" s="15" t="s">
        <v>1655</v>
      </c>
      <c r="C86" s="9">
        <v>3162.9</v>
      </c>
      <c r="D86" s="15" t="s">
        <v>1654</v>
      </c>
      <c r="E86" s="16">
        <v>23769</v>
      </c>
      <c r="F86" s="15" t="s">
        <v>1656</v>
      </c>
      <c r="G86" s="9">
        <f>SUM(K86-C86)</f>
        <v>1938.2999999999997</v>
      </c>
      <c r="H86" s="8" t="s">
        <v>1657</v>
      </c>
      <c r="I86" s="10">
        <v>30935</v>
      </c>
      <c r="J86" s="8" t="s">
        <v>837</v>
      </c>
      <c r="K86" s="9">
        <v>5101.2</v>
      </c>
      <c r="L86" s="10"/>
      <c r="M86" s="12" t="s">
        <v>148</v>
      </c>
      <c r="O86"/>
    </row>
    <row r="87" spans="1:15" ht="191.25">
      <c r="A87" s="15" t="s">
        <v>833</v>
      </c>
      <c r="B87" s="15" t="s">
        <v>977</v>
      </c>
      <c r="C87" s="9">
        <v>3465.2</v>
      </c>
      <c r="D87" s="15" t="s">
        <v>976</v>
      </c>
      <c r="E87" s="10">
        <v>23769</v>
      </c>
      <c r="F87" s="15" t="s">
        <v>978</v>
      </c>
      <c r="G87" s="9">
        <f>SUM(K87-C87)</f>
        <v>1430.1999999999998</v>
      </c>
      <c r="H87" s="8" t="s">
        <v>979</v>
      </c>
      <c r="I87" s="10">
        <v>31105</v>
      </c>
      <c r="J87" s="8" t="s">
        <v>837</v>
      </c>
      <c r="K87" s="9">
        <v>4895.4</v>
      </c>
      <c r="L87" s="10"/>
      <c r="M87" s="12" t="s">
        <v>2959</v>
      </c>
      <c r="O87"/>
    </row>
    <row r="88" spans="1:15" ht="33.75">
      <c r="A88" s="15" t="s">
        <v>833</v>
      </c>
      <c r="B88" s="15" t="s">
        <v>1796</v>
      </c>
      <c r="C88" s="9">
        <v>324</v>
      </c>
      <c r="D88" s="15" t="s">
        <v>1797</v>
      </c>
      <c r="E88" s="10">
        <v>23778</v>
      </c>
      <c r="F88" s="15"/>
      <c r="G88" s="8"/>
      <c r="H88" s="8"/>
      <c r="I88" s="10"/>
      <c r="J88" s="8" t="s">
        <v>1778</v>
      </c>
      <c r="K88" s="11"/>
      <c r="L88" s="10">
        <v>24190</v>
      </c>
      <c r="M88" s="12" t="s">
        <v>1800</v>
      </c>
      <c r="O88"/>
    </row>
    <row r="89" spans="1:15" ht="22.5">
      <c r="A89" s="15" t="s">
        <v>833</v>
      </c>
      <c r="B89" s="15" t="s">
        <v>1738</v>
      </c>
      <c r="C89" s="9">
        <v>2407</v>
      </c>
      <c r="D89" s="15" t="s">
        <v>1737</v>
      </c>
      <c r="E89" s="16">
        <v>23789</v>
      </c>
      <c r="F89" s="15" t="s">
        <v>1739</v>
      </c>
      <c r="G89" s="9">
        <f>SUM(K89-C89)</f>
        <v>1765.6999999999998</v>
      </c>
      <c r="H89" s="8" t="s">
        <v>1740</v>
      </c>
      <c r="I89" s="10">
        <v>30711</v>
      </c>
      <c r="J89" s="8" t="s">
        <v>837</v>
      </c>
      <c r="K89" s="9">
        <v>4172.7</v>
      </c>
      <c r="L89" s="10"/>
      <c r="M89" s="12" t="s">
        <v>911</v>
      </c>
      <c r="O89"/>
    </row>
    <row r="90" spans="1:15" ht="12.75">
      <c r="A90" s="15" t="s">
        <v>833</v>
      </c>
      <c r="B90" s="15" t="s">
        <v>3124</v>
      </c>
      <c r="C90" s="9">
        <v>2384</v>
      </c>
      <c r="D90" s="15" t="s">
        <v>3125</v>
      </c>
      <c r="E90" s="10">
        <v>23790</v>
      </c>
      <c r="F90" s="15"/>
      <c r="G90" s="8"/>
      <c r="H90" s="8"/>
      <c r="I90" s="10"/>
      <c r="J90" s="8" t="s">
        <v>1778</v>
      </c>
      <c r="K90" s="11"/>
      <c r="L90" s="10">
        <v>26084</v>
      </c>
      <c r="M90" s="12" t="s">
        <v>22</v>
      </c>
      <c r="O90"/>
    </row>
    <row r="91" spans="1:15" ht="57.75" customHeight="1">
      <c r="A91" s="15" t="s">
        <v>833</v>
      </c>
      <c r="B91" s="15" t="s">
        <v>450</v>
      </c>
      <c r="C91" s="9">
        <v>3585.6</v>
      </c>
      <c r="D91" s="15" t="s">
        <v>449</v>
      </c>
      <c r="E91" s="10">
        <v>23791</v>
      </c>
      <c r="F91" s="15" t="s">
        <v>451</v>
      </c>
      <c r="G91" s="9">
        <f aca="true" t="shared" si="5" ref="G91:G97">SUM(K91-C91)</f>
        <v>2160.7000000000003</v>
      </c>
      <c r="H91" s="8" t="s">
        <v>452</v>
      </c>
      <c r="I91" s="10">
        <v>31287</v>
      </c>
      <c r="J91" s="8" t="s">
        <v>837</v>
      </c>
      <c r="K91" s="9">
        <v>5746.3</v>
      </c>
      <c r="L91" s="10"/>
      <c r="M91" s="12" t="s">
        <v>2866</v>
      </c>
      <c r="O91"/>
    </row>
    <row r="92" spans="1:15" ht="22.5">
      <c r="A92" s="15" t="s">
        <v>833</v>
      </c>
      <c r="B92" s="15" t="s">
        <v>1667</v>
      </c>
      <c r="C92" s="9">
        <v>3213.3</v>
      </c>
      <c r="D92" s="15" t="s">
        <v>1666</v>
      </c>
      <c r="E92" s="16">
        <v>23848</v>
      </c>
      <c r="F92" s="15" t="s">
        <v>1668</v>
      </c>
      <c r="G92" s="9">
        <f t="shared" si="5"/>
        <v>737.5</v>
      </c>
      <c r="H92" s="8" t="s">
        <v>1669</v>
      </c>
      <c r="I92" s="10">
        <v>30966</v>
      </c>
      <c r="J92" s="8" t="s">
        <v>837</v>
      </c>
      <c r="K92" s="9">
        <v>3950.8</v>
      </c>
      <c r="L92" s="10"/>
      <c r="M92" s="12" t="s">
        <v>912</v>
      </c>
      <c r="O92"/>
    </row>
    <row r="93" spans="1:15" ht="45">
      <c r="A93" s="15" t="s">
        <v>833</v>
      </c>
      <c r="B93" s="15" t="s">
        <v>2601</v>
      </c>
      <c r="C93" s="9">
        <v>3927.2</v>
      </c>
      <c r="D93" s="15" t="s">
        <v>2600</v>
      </c>
      <c r="E93" s="10">
        <v>23803</v>
      </c>
      <c r="F93" s="15" t="s">
        <v>2602</v>
      </c>
      <c r="G93" s="9">
        <f t="shared" si="5"/>
        <v>1453.6000000000004</v>
      </c>
      <c r="H93" s="8" t="s">
        <v>2603</v>
      </c>
      <c r="I93" s="10">
        <v>31342</v>
      </c>
      <c r="J93" s="8" t="s">
        <v>837</v>
      </c>
      <c r="K93" s="9">
        <v>5380.8</v>
      </c>
      <c r="L93" s="10"/>
      <c r="M93" s="12" t="s">
        <v>913</v>
      </c>
      <c r="O93"/>
    </row>
    <row r="94" spans="1:15" ht="22.5">
      <c r="A94" s="15" t="s">
        <v>833</v>
      </c>
      <c r="B94" s="15" t="s">
        <v>3132</v>
      </c>
      <c r="C94" s="9">
        <v>3894</v>
      </c>
      <c r="D94" s="15" t="s">
        <v>3082</v>
      </c>
      <c r="E94" s="10">
        <v>23813</v>
      </c>
      <c r="F94" s="15" t="s">
        <v>3133</v>
      </c>
      <c r="G94" s="9">
        <f t="shared" si="5"/>
        <v>1509.1000000000004</v>
      </c>
      <c r="H94" s="8" t="s">
        <v>3134</v>
      </c>
      <c r="I94" s="10">
        <v>31069</v>
      </c>
      <c r="J94" s="8" t="s">
        <v>837</v>
      </c>
      <c r="K94" s="9">
        <v>5403.1</v>
      </c>
      <c r="L94" s="10"/>
      <c r="M94" s="12" t="s">
        <v>914</v>
      </c>
      <c r="O94"/>
    </row>
    <row r="95" spans="1:15" ht="22.5">
      <c r="A95" s="15" t="s">
        <v>833</v>
      </c>
      <c r="B95" s="15" t="s">
        <v>462</v>
      </c>
      <c r="C95" s="9">
        <v>2832.9</v>
      </c>
      <c r="D95" s="15" t="s">
        <v>461</v>
      </c>
      <c r="E95" s="10">
        <v>23811</v>
      </c>
      <c r="F95" s="15" t="s">
        <v>463</v>
      </c>
      <c r="G95" s="9">
        <f t="shared" si="5"/>
        <v>1905.4</v>
      </c>
      <c r="H95" s="8" t="s">
        <v>464</v>
      </c>
      <c r="I95" s="10">
        <v>31321</v>
      </c>
      <c r="J95" s="8" t="s">
        <v>837</v>
      </c>
      <c r="K95" s="9">
        <v>4738.3</v>
      </c>
      <c r="L95" s="10"/>
      <c r="M95" s="12" t="s">
        <v>2992</v>
      </c>
      <c r="O95"/>
    </row>
    <row r="96" spans="1:15" ht="22.5">
      <c r="A96" s="15" t="s">
        <v>833</v>
      </c>
      <c r="B96" s="15" t="s">
        <v>2382</v>
      </c>
      <c r="C96" s="9">
        <v>3248.1</v>
      </c>
      <c r="D96" s="15" t="s">
        <v>2381</v>
      </c>
      <c r="E96" s="16">
        <v>23811</v>
      </c>
      <c r="F96" s="15" t="s">
        <v>2383</v>
      </c>
      <c r="G96" s="9">
        <f t="shared" si="5"/>
        <v>3297.2000000000003</v>
      </c>
      <c r="H96" s="8" t="s">
        <v>1280</v>
      </c>
      <c r="I96" s="10">
        <v>30995</v>
      </c>
      <c r="J96" s="8" t="s">
        <v>837</v>
      </c>
      <c r="K96" s="9">
        <v>6545.3</v>
      </c>
      <c r="L96" s="10"/>
      <c r="M96" s="12" t="s">
        <v>2993</v>
      </c>
      <c r="O96"/>
    </row>
    <row r="97" spans="1:15" ht="348.75">
      <c r="A97" s="15" t="s">
        <v>833</v>
      </c>
      <c r="B97" s="17" t="s">
        <v>438</v>
      </c>
      <c r="C97" s="9">
        <v>2611.4</v>
      </c>
      <c r="D97" s="15" t="s">
        <v>437</v>
      </c>
      <c r="E97" s="10">
        <v>23825</v>
      </c>
      <c r="F97" s="15" t="s">
        <v>439</v>
      </c>
      <c r="G97" s="9">
        <f t="shared" si="5"/>
        <v>1185.1</v>
      </c>
      <c r="H97" s="8" t="s">
        <v>440</v>
      </c>
      <c r="I97" s="10">
        <v>31288</v>
      </c>
      <c r="J97" s="8" t="s">
        <v>837</v>
      </c>
      <c r="K97" s="9">
        <v>3796.5</v>
      </c>
      <c r="L97" s="10"/>
      <c r="M97" s="12" t="s">
        <v>81</v>
      </c>
      <c r="O97"/>
    </row>
    <row r="98" spans="1:15" ht="246" customHeight="1">
      <c r="A98" s="15" t="s">
        <v>833</v>
      </c>
      <c r="B98" s="15" t="s">
        <v>711</v>
      </c>
      <c r="C98" s="9">
        <v>1080</v>
      </c>
      <c r="D98" s="15" t="s">
        <v>712</v>
      </c>
      <c r="E98" s="10">
        <v>23838</v>
      </c>
      <c r="F98" s="15"/>
      <c r="G98" s="8"/>
      <c r="H98" s="8"/>
      <c r="I98" s="10"/>
      <c r="J98" s="8" t="s">
        <v>1778</v>
      </c>
      <c r="K98" s="11"/>
      <c r="L98" s="10">
        <v>24947</v>
      </c>
      <c r="M98" s="12" t="s">
        <v>1831</v>
      </c>
      <c r="O98"/>
    </row>
    <row r="99" spans="1:15" ht="22.5">
      <c r="A99" s="15" t="s">
        <v>833</v>
      </c>
      <c r="B99" s="15" t="s">
        <v>2115</v>
      </c>
      <c r="C99" s="9">
        <v>3508.1</v>
      </c>
      <c r="D99" s="15" t="s">
        <v>2114</v>
      </c>
      <c r="E99" s="10">
        <v>23852</v>
      </c>
      <c r="F99" s="15" t="s">
        <v>2116</v>
      </c>
      <c r="G99" s="9">
        <f>SUM(K99-C99)</f>
        <v>285.8000000000002</v>
      </c>
      <c r="H99" s="8" t="s">
        <v>2117</v>
      </c>
      <c r="I99" s="10">
        <v>31128</v>
      </c>
      <c r="J99" s="8" t="s">
        <v>837</v>
      </c>
      <c r="K99" s="9">
        <v>3793.9</v>
      </c>
      <c r="L99" s="10"/>
      <c r="M99" s="12" t="s">
        <v>2994</v>
      </c>
      <c r="O99"/>
    </row>
    <row r="100" spans="1:15" ht="56.25">
      <c r="A100" s="15" t="s">
        <v>833</v>
      </c>
      <c r="B100" s="15" t="s">
        <v>430</v>
      </c>
      <c r="C100" s="9">
        <v>3553.7</v>
      </c>
      <c r="D100" s="15" t="s">
        <v>429</v>
      </c>
      <c r="E100" s="10">
        <v>23853</v>
      </c>
      <c r="F100" s="15" t="s">
        <v>431</v>
      </c>
      <c r="G100" s="9">
        <f>SUM(K100-C100)</f>
        <v>1903.3000000000002</v>
      </c>
      <c r="H100" s="8" t="s">
        <v>432</v>
      </c>
      <c r="I100" s="10">
        <v>31271</v>
      </c>
      <c r="J100" s="8" t="s">
        <v>837</v>
      </c>
      <c r="K100" s="9">
        <v>5457</v>
      </c>
      <c r="L100" s="10"/>
      <c r="M100" s="12" t="s">
        <v>1425</v>
      </c>
      <c r="O100"/>
    </row>
    <row r="101" spans="1:15" ht="22.5">
      <c r="A101" s="15" t="s">
        <v>833</v>
      </c>
      <c r="B101" s="15" t="s">
        <v>3067</v>
      </c>
      <c r="C101" s="9">
        <v>2980.4</v>
      </c>
      <c r="D101" s="15" t="s">
        <v>3066</v>
      </c>
      <c r="E101" s="16">
        <v>23848</v>
      </c>
      <c r="F101" s="15" t="s">
        <v>3068</v>
      </c>
      <c r="G101" s="9">
        <f>SUM(K101-C101)</f>
        <v>1778.7000000000003</v>
      </c>
      <c r="H101" s="8" t="s">
        <v>3069</v>
      </c>
      <c r="I101" s="10">
        <v>31023</v>
      </c>
      <c r="J101" s="8" t="s">
        <v>837</v>
      </c>
      <c r="K101" s="9">
        <v>4759.1</v>
      </c>
      <c r="L101" s="10"/>
      <c r="M101" s="12" t="s">
        <v>2995</v>
      </c>
      <c r="O101"/>
    </row>
    <row r="102" spans="1:15" ht="371.25">
      <c r="A102" s="15" t="s">
        <v>833</v>
      </c>
      <c r="B102" s="17" t="s">
        <v>2237</v>
      </c>
      <c r="C102" s="9">
        <v>2074</v>
      </c>
      <c r="D102" s="15" t="s">
        <v>2238</v>
      </c>
      <c r="E102" s="10">
        <v>23870</v>
      </c>
      <c r="F102" s="15"/>
      <c r="G102" s="8"/>
      <c r="H102" s="8"/>
      <c r="I102" s="10"/>
      <c r="J102" s="8" t="s">
        <v>1778</v>
      </c>
      <c r="K102" s="11"/>
      <c r="L102" s="10">
        <v>25510</v>
      </c>
      <c r="M102" s="12" t="s">
        <v>80</v>
      </c>
      <c r="O102"/>
    </row>
    <row r="103" spans="1:15" ht="360">
      <c r="A103" s="15" t="s">
        <v>833</v>
      </c>
      <c r="B103" s="17" t="s">
        <v>1337</v>
      </c>
      <c r="C103" s="9">
        <v>4188.1</v>
      </c>
      <c r="D103" s="15" t="s">
        <v>1336</v>
      </c>
      <c r="E103" s="10">
        <v>23872</v>
      </c>
      <c r="F103" s="15" t="s">
        <v>1338</v>
      </c>
      <c r="G103" s="9">
        <f>SUM(K103-C103)</f>
        <v>1939.2999999999993</v>
      </c>
      <c r="H103" s="8" t="s">
        <v>420</v>
      </c>
      <c r="I103" s="10">
        <v>31160</v>
      </c>
      <c r="J103" s="8" t="s">
        <v>837</v>
      </c>
      <c r="K103" s="9">
        <v>6127.4</v>
      </c>
      <c r="L103" s="10"/>
      <c r="M103" s="12" t="s">
        <v>79</v>
      </c>
      <c r="O103"/>
    </row>
    <row r="104" spans="1:15" ht="58.5" customHeight="1">
      <c r="A104" s="15" t="s">
        <v>833</v>
      </c>
      <c r="B104" s="15" t="s">
        <v>2609</v>
      </c>
      <c r="C104" s="9">
        <v>3432.8</v>
      </c>
      <c r="D104" s="15" t="s">
        <v>2608</v>
      </c>
      <c r="E104" s="10">
        <v>23868</v>
      </c>
      <c r="F104" s="15" t="s">
        <v>2610</v>
      </c>
      <c r="G104" s="9">
        <f>SUM(K104-C104)</f>
        <v>1725.3000000000002</v>
      </c>
      <c r="H104" s="8" t="s">
        <v>2611</v>
      </c>
      <c r="I104" s="10">
        <v>31345</v>
      </c>
      <c r="J104" s="8" t="s">
        <v>837</v>
      </c>
      <c r="K104" s="9">
        <v>5158.1</v>
      </c>
      <c r="L104" s="10"/>
      <c r="M104" s="12" t="s">
        <v>3148</v>
      </c>
      <c r="O104"/>
    </row>
    <row r="105" spans="1:15" ht="22.5">
      <c r="A105" s="15" t="s">
        <v>833</v>
      </c>
      <c r="B105" s="15" t="s">
        <v>1809</v>
      </c>
      <c r="C105" s="9">
        <v>689</v>
      </c>
      <c r="D105" s="15" t="s">
        <v>1810</v>
      </c>
      <c r="E105" s="10">
        <v>23874</v>
      </c>
      <c r="F105" s="15"/>
      <c r="G105" s="8"/>
      <c r="H105" s="8"/>
      <c r="I105" s="10"/>
      <c r="J105" s="8" t="s">
        <v>1778</v>
      </c>
      <c r="K105" s="11"/>
      <c r="L105" s="10">
        <v>24423</v>
      </c>
      <c r="M105" s="12" t="s">
        <v>23</v>
      </c>
      <c r="O105"/>
    </row>
    <row r="106" spans="1:15" ht="45">
      <c r="A106" s="15" t="s">
        <v>833</v>
      </c>
      <c r="B106" s="15" t="s">
        <v>3024</v>
      </c>
      <c r="C106" s="9">
        <v>6818.9</v>
      </c>
      <c r="D106" s="15" t="s">
        <v>3023</v>
      </c>
      <c r="E106" s="10">
        <v>23883</v>
      </c>
      <c r="F106" s="15" t="s">
        <v>3025</v>
      </c>
      <c r="G106" s="9">
        <f>SUM(K106-C106)</f>
        <v>595.4000000000005</v>
      </c>
      <c r="H106" s="8" t="s">
        <v>3026</v>
      </c>
      <c r="I106" s="10">
        <v>30367</v>
      </c>
      <c r="J106" s="8" t="s">
        <v>837</v>
      </c>
      <c r="K106" s="9">
        <v>7414.3</v>
      </c>
      <c r="L106" s="10"/>
      <c r="M106" s="12" t="s">
        <v>790</v>
      </c>
      <c r="O106"/>
    </row>
    <row r="107" spans="1:15" ht="22.5">
      <c r="A107" s="15" t="s">
        <v>833</v>
      </c>
      <c r="B107" s="15" t="s">
        <v>3028</v>
      </c>
      <c r="C107" s="9">
        <v>4525.7</v>
      </c>
      <c r="D107" s="15" t="s">
        <v>3027</v>
      </c>
      <c r="E107" s="10">
        <v>23896</v>
      </c>
      <c r="F107" s="15" t="s">
        <v>3029</v>
      </c>
      <c r="G107" s="9">
        <f>SUM(K107-C107)</f>
        <v>1252.8000000000002</v>
      </c>
      <c r="H107" s="8" t="s">
        <v>3030</v>
      </c>
      <c r="I107" s="10">
        <v>30419</v>
      </c>
      <c r="J107" s="8" t="s">
        <v>837</v>
      </c>
      <c r="K107" s="9">
        <v>5778.5</v>
      </c>
      <c r="L107" s="10"/>
      <c r="M107" s="12" t="s">
        <v>2437</v>
      </c>
      <c r="O107"/>
    </row>
    <row r="108" spans="1:15" ht="171" customHeight="1">
      <c r="A108" s="15" t="s">
        <v>833</v>
      </c>
      <c r="B108" s="15" t="s">
        <v>3020</v>
      </c>
      <c r="C108" s="9">
        <v>4239</v>
      </c>
      <c r="D108" s="15" t="s">
        <v>3019</v>
      </c>
      <c r="E108" s="10">
        <v>23910</v>
      </c>
      <c r="F108" s="15" t="s">
        <v>3021</v>
      </c>
      <c r="G108" s="9">
        <f>SUM(K108-C108)</f>
        <v>1547.5</v>
      </c>
      <c r="H108" s="8" t="s">
        <v>3022</v>
      </c>
      <c r="I108" s="10">
        <v>30387</v>
      </c>
      <c r="J108" s="8" t="s">
        <v>837</v>
      </c>
      <c r="K108" s="9">
        <v>5786.5</v>
      </c>
      <c r="L108" s="10"/>
      <c r="M108" s="12" t="s">
        <v>84</v>
      </c>
      <c r="O108"/>
    </row>
    <row r="109" spans="1:15" ht="78.75">
      <c r="A109" s="15" t="s">
        <v>833</v>
      </c>
      <c r="B109" s="15" t="s">
        <v>2294</v>
      </c>
      <c r="C109" s="9">
        <v>3588.3</v>
      </c>
      <c r="D109" s="15" t="s">
        <v>2293</v>
      </c>
      <c r="E109" s="10">
        <v>23916</v>
      </c>
      <c r="F109" s="15" t="s">
        <v>2295</v>
      </c>
      <c r="G109" s="9">
        <f>SUM(K109-C109)</f>
        <v>1516.3000000000002</v>
      </c>
      <c r="H109" s="8" t="s">
        <v>2296</v>
      </c>
      <c r="I109" s="10">
        <v>32044</v>
      </c>
      <c r="J109" s="8" t="s">
        <v>837</v>
      </c>
      <c r="K109" s="9">
        <v>5104.6</v>
      </c>
      <c r="L109" s="10"/>
      <c r="M109" s="12" t="s">
        <v>969</v>
      </c>
      <c r="O109"/>
    </row>
    <row r="110" spans="1:15" ht="12.75">
      <c r="A110" s="15" t="s">
        <v>833</v>
      </c>
      <c r="B110" s="15" t="s">
        <v>1298</v>
      </c>
      <c r="C110" s="9"/>
      <c r="D110" s="15" t="s">
        <v>1299</v>
      </c>
      <c r="E110" s="10">
        <v>23918</v>
      </c>
      <c r="F110" s="15"/>
      <c r="G110" s="9"/>
      <c r="H110" s="8"/>
      <c r="I110" s="10"/>
      <c r="J110" s="8"/>
      <c r="K110" s="9"/>
      <c r="L110" s="10">
        <v>25700</v>
      </c>
      <c r="M110" s="12" t="s">
        <v>2438</v>
      </c>
      <c r="O110"/>
    </row>
    <row r="111" spans="1:15" ht="22.5">
      <c r="A111" s="15" t="s">
        <v>833</v>
      </c>
      <c r="B111" s="15" t="s">
        <v>1867</v>
      </c>
      <c r="C111" s="9">
        <v>3329.2</v>
      </c>
      <c r="D111" s="15" t="s">
        <v>1866</v>
      </c>
      <c r="E111" s="10">
        <v>23921</v>
      </c>
      <c r="F111" s="15" t="s">
        <v>1868</v>
      </c>
      <c r="G111" s="9">
        <f>SUM(K111-C111)</f>
        <v>1893.6999999999998</v>
      </c>
      <c r="H111" s="8" t="s">
        <v>1869</v>
      </c>
      <c r="I111" s="10">
        <v>31716</v>
      </c>
      <c r="J111" s="8" t="s">
        <v>1053</v>
      </c>
      <c r="K111" s="9">
        <v>5222.9</v>
      </c>
      <c r="L111" s="10"/>
      <c r="M111" s="12" t="s">
        <v>2439</v>
      </c>
      <c r="O111"/>
    </row>
    <row r="112" spans="1:15" ht="123" customHeight="1">
      <c r="A112" s="15" t="s">
        <v>833</v>
      </c>
      <c r="B112" s="15" t="s">
        <v>1801</v>
      </c>
      <c r="C112" s="9">
        <v>351</v>
      </c>
      <c r="D112" s="15" t="s">
        <v>1802</v>
      </c>
      <c r="E112" s="10">
        <v>23901</v>
      </c>
      <c r="F112" s="15"/>
      <c r="G112" s="8"/>
      <c r="H112" s="8"/>
      <c r="I112" s="10"/>
      <c r="J112" s="8" t="s">
        <v>1778</v>
      </c>
      <c r="K112" s="11"/>
      <c r="L112" s="10">
        <v>24231</v>
      </c>
      <c r="M112" s="12" t="s">
        <v>169</v>
      </c>
      <c r="O112"/>
    </row>
    <row r="113" spans="1:15" ht="33.75">
      <c r="A113" s="15" t="s">
        <v>833</v>
      </c>
      <c r="B113" s="15" t="s">
        <v>1860</v>
      </c>
      <c r="C113" s="9">
        <v>1446</v>
      </c>
      <c r="D113" s="15" t="s">
        <v>1861</v>
      </c>
      <c r="E113" s="10">
        <v>23929</v>
      </c>
      <c r="F113" s="15"/>
      <c r="G113" s="8"/>
      <c r="H113" s="8"/>
      <c r="I113" s="10"/>
      <c r="J113" s="8" t="s">
        <v>1778</v>
      </c>
      <c r="K113" s="11"/>
      <c r="L113" s="10">
        <v>24875</v>
      </c>
      <c r="M113" s="12" t="s">
        <v>1859</v>
      </c>
      <c r="O113"/>
    </row>
    <row r="114" spans="1:15" ht="112.5">
      <c r="A114" s="15" t="s">
        <v>833</v>
      </c>
      <c r="B114" s="15" t="s">
        <v>3136</v>
      </c>
      <c r="C114" s="9">
        <v>3598</v>
      </c>
      <c r="D114" s="15" t="s">
        <v>3135</v>
      </c>
      <c r="E114" s="10">
        <v>23939</v>
      </c>
      <c r="F114" s="15" t="s">
        <v>3137</v>
      </c>
      <c r="G114" s="9">
        <f>SUM(K114-C114)</f>
        <v>1942.1999999999998</v>
      </c>
      <c r="H114" s="8" t="s">
        <v>3138</v>
      </c>
      <c r="I114" s="10">
        <v>31097</v>
      </c>
      <c r="J114" s="8" t="s">
        <v>837</v>
      </c>
      <c r="K114" s="9">
        <v>5540.2</v>
      </c>
      <c r="L114" s="10"/>
      <c r="M114" s="12" t="s">
        <v>2361</v>
      </c>
      <c r="O114"/>
    </row>
    <row r="115" spans="1:15" ht="47.25" customHeight="1">
      <c r="A115" s="15" t="s">
        <v>833</v>
      </c>
      <c r="B115" s="15" t="s">
        <v>949</v>
      </c>
      <c r="C115" s="9">
        <v>2964</v>
      </c>
      <c r="D115" s="15" t="s">
        <v>2519</v>
      </c>
      <c r="E115" s="10">
        <v>23937</v>
      </c>
      <c r="F115" s="15"/>
      <c r="G115" s="8"/>
      <c r="H115" s="8"/>
      <c r="I115" s="10"/>
      <c r="J115" s="8"/>
      <c r="K115" s="11"/>
      <c r="L115" s="10">
        <v>26481</v>
      </c>
      <c r="M115" s="12" t="s">
        <v>1003</v>
      </c>
      <c r="O115"/>
    </row>
    <row r="116" spans="1:15" ht="348.75">
      <c r="A116" s="15" t="s">
        <v>833</v>
      </c>
      <c r="B116" s="17" t="s">
        <v>1721</v>
      </c>
      <c r="C116" s="9">
        <v>4624.5</v>
      </c>
      <c r="D116" s="15" t="s">
        <v>1720</v>
      </c>
      <c r="E116" s="10">
        <v>23942</v>
      </c>
      <c r="F116" s="15" t="s">
        <v>1722</v>
      </c>
      <c r="G116" s="9">
        <f>SUM(K116-C116)</f>
        <v>1483.8999999999996</v>
      </c>
      <c r="H116" s="8" t="s">
        <v>1723</v>
      </c>
      <c r="I116" s="10">
        <v>31926</v>
      </c>
      <c r="J116" s="8" t="s">
        <v>837</v>
      </c>
      <c r="K116" s="9">
        <v>6108.4</v>
      </c>
      <c r="L116" s="10"/>
      <c r="M116" s="12" t="s">
        <v>126</v>
      </c>
      <c r="O116"/>
    </row>
    <row r="117" spans="1:15" ht="22.5">
      <c r="A117" s="15" t="s">
        <v>833</v>
      </c>
      <c r="B117" s="15" t="s">
        <v>926</v>
      </c>
      <c r="C117" s="9"/>
      <c r="D117" s="15" t="s">
        <v>927</v>
      </c>
      <c r="E117" s="10">
        <v>23947</v>
      </c>
      <c r="F117" s="15"/>
      <c r="G117" s="8"/>
      <c r="H117" s="8"/>
      <c r="I117" s="10"/>
      <c r="J117" s="8" t="s">
        <v>1778</v>
      </c>
      <c r="K117" s="11"/>
      <c r="L117" s="10">
        <v>27180</v>
      </c>
      <c r="M117" s="12" t="s">
        <v>2129</v>
      </c>
      <c r="O117"/>
    </row>
    <row r="118" spans="1:15" ht="56.25">
      <c r="A118" s="15" t="s">
        <v>833</v>
      </c>
      <c r="B118" s="17" t="s">
        <v>1096</v>
      </c>
      <c r="C118" s="9">
        <v>3860.7</v>
      </c>
      <c r="D118" s="15" t="s">
        <v>1095</v>
      </c>
      <c r="E118" s="16">
        <v>23947</v>
      </c>
      <c r="F118" s="15" t="s">
        <v>1097</v>
      </c>
      <c r="G118" s="9">
        <f>SUM(K118-C118)</f>
        <v>1904.5</v>
      </c>
      <c r="H118" s="8" t="s">
        <v>1098</v>
      </c>
      <c r="I118" s="10">
        <v>30628</v>
      </c>
      <c r="J118" s="8" t="s">
        <v>837</v>
      </c>
      <c r="K118" s="9">
        <v>5765.2</v>
      </c>
      <c r="L118" s="10"/>
      <c r="M118" s="12" t="s">
        <v>2877</v>
      </c>
      <c r="O118"/>
    </row>
    <row r="119" spans="1:15" ht="158.25" customHeight="1">
      <c r="A119" s="15" t="s">
        <v>1834</v>
      </c>
      <c r="B119" s="17" t="s">
        <v>865</v>
      </c>
      <c r="C119" s="9">
        <v>435</v>
      </c>
      <c r="D119" s="15" t="s">
        <v>866</v>
      </c>
      <c r="E119" s="10">
        <v>24096</v>
      </c>
      <c r="F119" s="15"/>
      <c r="G119" s="8"/>
      <c r="H119" s="8"/>
      <c r="I119" s="10"/>
      <c r="J119" s="36" t="s">
        <v>1778</v>
      </c>
      <c r="K119" s="11"/>
      <c r="L119" s="10">
        <v>24597</v>
      </c>
      <c r="M119" s="12" t="s">
        <v>1761</v>
      </c>
      <c r="O119"/>
    </row>
    <row r="120" spans="1:15" ht="33.75">
      <c r="A120" s="15" t="s">
        <v>833</v>
      </c>
      <c r="B120" s="15" t="s">
        <v>1475</v>
      </c>
      <c r="C120" s="9">
        <v>1320</v>
      </c>
      <c r="D120" s="15" t="s">
        <v>2347</v>
      </c>
      <c r="E120" s="10">
        <v>23956</v>
      </c>
      <c r="F120" s="15"/>
      <c r="G120" s="8"/>
      <c r="H120" s="8"/>
      <c r="I120" s="10"/>
      <c r="J120" s="8" t="s">
        <v>2348</v>
      </c>
      <c r="K120" s="11"/>
      <c r="L120" s="10">
        <v>25260</v>
      </c>
      <c r="M120" s="12" t="s">
        <v>3191</v>
      </c>
      <c r="O120"/>
    </row>
    <row r="121" spans="1:15" ht="33.75">
      <c r="A121" s="15" t="s">
        <v>833</v>
      </c>
      <c r="B121" s="15" t="s">
        <v>750</v>
      </c>
      <c r="C121" s="9"/>
      <c r="D121" s="15" t="s">
        <v>1604</v>
      </c>
      <c r="E121" s="10">
        <v>23960</v>
      </c>
      <c r="F121" s="15"/>
      <c r="G121" s="8"/>
      <c r="H121" s="8"/>
      <c r="I121" s="10"/>
      <c r="J121" s="8" t="s">
        <v>2348</v>
      </c>
      <c r="K121" s="11"/>
      <c r="L121" s="10">
        <v>27476</v>
      </c>
      <c r="M121" s="12" t="s">
        <v>1618</v>
      </c>
      <c r="O121"/>
    </row>
    <row r="122" spans="1:15" ht="12.75">
      <c r="A122" s="15" t="s">
        <v>833</v>
      </c>
      <c r="B122" s="15" t="s">
        <v>1300</v>
      </c>
      <c r="C122" s="9"/>
      <c r="D122" s="15" t="s">
        <v>1301</v>
      </c>
      <c r="E122" s="10">
        <v>23970</v>
      </c>
      <c r="F122" s="15"/>
      <c r="G122" s="8"/>
      <c r="H122" s="8"/>
      <c r="I122" s="10"/>
      <c r="J122" s="8"/>
      <c r="K122" s="11"/>
      <c r="L122" s="10">
        <v>25700</v>
      </c>
      <c r="M122" s="12" t="s">
        <v>2440</v>
      </c>
      <c r="O122"/>
    </row>
    <row r="123" spans="1:15" ht="247.5">
      <c r="A123" s="15" t="s">
        <v>1834</v>
      </c>
      <c r="B123" s="17" t="s">
        <v>1986</v>
      </c>
      <c r="C123" s="9">
        <v>927</v>
      </c>
      <c r="D123" s="15" t="s">
        <v>1987</v>
      </c>
      <c r="E123" s="10">
        <v>24076</v>
      </c>
      <c r="F123" s="15"/>
      <c r="G123" s="8"/>
      <c r="H123" s="8"/>
      <c r="I123" s="10"/>
      <c r="J123" s="36" t="s">
        <v>632</v>
      </c>
      <c r="K123" s="11"/>
      <c r="L123" s="10">
        <v>26313</v>
      </c>
      <c r="M123" s="12" t="s">
        <v>2372</v>
      </c>
      <c r="O123"/>
    </row>
    <row r="124" spans="1:15" ht="22.5">
      <c r="A124" s="15" t="s">
        <v>833</v>
      </c>
      <c r="B124" s="15" t="s">
        <v>422</v>
      </c>
      <c r="C124" s="9">
        <v>3669.5</v>
      </c>
      <c r="D124" s="15" t="s">
        <v>421</v>
      </c>
      <c r="E124" s="10">
        <v>23979</v>
      </c>
      <c r="F124" s="15" t="s">
        <v>423</v>
      </c>
      <c r="G124" s="9">
        <f>SUM(K124-C124)</f>
        <v>2831.8</v>
      </c>
      <c r="H124" s="8" t="s">
        <v>424</v>
      </c>
      <c r="I124" s="10">
        <v>31161</v>
      </c>
      <c r="J124" s="8" t="s">
        <v>837</v>
      </c>
      <c r="K124" s="9">
        <v>6501.3</v>
      </c>
      <c r="L124" s="10"/>
      <c r="M124" s="12" t="s">
        <v>2441</v>
      </c>
      <c r="O124"/>
    </row>
    <row r="125" spans="1:15" ht="337.5">
      <c r="A125" s="15" t="s">
        <v>1834</v>
      </c>
      <c r="B125" s="17" t="s">
        <v>1807</v>
      </c>
      <c r="C125" s="9">
        <v>207</v>
      </c>
      <c r="D125" s="15" t="s">
        <v>1808</v>
      </c>
      <c r="E125" s="10">
        <v>24086</v>
      </c>
      <c r="F125" s="15"/>
      <c r="G125" s="8"/>
      <c r="H125" s="8"/>
      <c r="I125" s="10"/>
      <c r="J125" s="36" t="s">
        <v>1778</v>
      </c>
      <c r="K125" s="11"/>
      <c r="L125" s="10">
        <v>24324</v>
      </c>
      <c r="M125" s="12" t="s">
        <v>3142</v>
      </c>
      <c r="O125"/>
    </row>
    <row r="126" spans="1:15" ht="261" customHeight="1">
      <c r="A126" s="15" t="s">
        <v>833</v>
      </c>
      <c r="B126" s="15" t="s">
        <v>713</v>
      </c>
      <c r="C126" s="9">
        <v>531</v>
      </c>
      <c r="D126" s="15" t="s">
        <v>714</v>
      </c>
      <c r="E126" s="10">
        <v>23991</v>
      </c>
      <c r="F126" s="15"/>
      <c r="G126" s="8"/>
      <c r="H126" s="8"/>
      <c r="I126" s="10"/>
      <c r="J126" s="8" t="s">
        <v>1778</v>
      </c>
      <c r="K126" s="11"/>
      <c r="L126" s="10">
        <v>24947</v>
      </c>
      <c r="M126" s="12" t="s">
        <v>147</v>
      </c>
      <c r="O126"/>
    </row>
    <row r="127" spans="1:15" ht="191.25">
      <c r="A127" s="15" t="s">
        <v>833</v>
      </c>
      <c r="B127" s="17" t="s">
        <v>871</v>
      </c>
      <c r="C127" s="9">
        <v>1086</v>
      </c>
      <c r="D127" s="15" t="s">
        <v>872</v>
      </c>
      <c r="E127" s="10">
        <v>24000</v>
      </c>
      <c r="F127" s="15"/>
      <c r="G127" s="8"/>
      <c r="H127" s="8"/>
      <c r="I127" s="10"/>
      <c r="J127" s="8" t="s">
        <v>1778</v>
      </c>
      <c r="K127" s="11"/>
      <c r="L127" s="10">
        <v>24648</v>
      </c>
      <c r="M127" s="12" t="s">
        <v>133</v>
      </c>
      <c r="O127"/>
    </row>
    <row r="128" spans="1:15" ht="360">
      <c r="A128" s="15" t="s">
        <v>1834</v>
      </c>
      <c r="B128" s="17" t="s">
        <v>705</v>
      </c>
      <c r="C128" s="9">
        <v>1018</v>
      </c>
      <c r="D128" s="15" t="s">
        <v>706</v>
      </c>
      <c r="E128" s="10">
        <v>23986</v>
      </c>
      <c r="F128" s="15"/>
      <c r="G128" s="8"/>
      <c r="H128" s="8"/>
      <c r="I128" s="10"/>
      <c r="J128" s="8" t="s">
        <v>1778</v>
      </c>
      <c r="K128" s="11"/>
      <c r="L128" s="10">
        <v>24890</v>
      </c>
      <c r="M128" s="12" t="s">
        <v>2958</v>
      </c>
      <c r="O128"/>
    </row>
    <row r="129" spans="1:15" ht="157.5">
      <c r="A129" s="15" t="s">
        <v>833</v>
      </c>
      <c r="B129" s="15" t="s">
        <v>757</v>
      </c>
      <c r="C129" s="9">
        <v>3975.3</v>
      </c>
      <c r="D129" s="15" t="s">
        <v>1724</v>
      </c>
      <c r="E129" s="10">
        <v>24063</v>
      </c>
      <c r="F129" s="15" t="s">
        <v>758</v>
      </c>
      <c r="G129" s="9">
        <f>SUM(K129-C129)</f>
        <v>1851.3000000000002</v>
      </c>
      <c r="H129" s="8" t="s">
        <v>759</v>
      </c>
      <c r="I129" s="10">
        <v>31947</v>
      </c>
      <c r="J129" s="8" t="s">
        <v>837</v>
      </c>
      <c r="K129" s="9">
        <v>5826.6</v>
      </c>
      <c r="L129" s="10"/>
      <c r="M129" s="12" t="s">
        <v>92</v>
      </c>
      <c r="O129"/>
    </row>
    <row r="130" spans="1:15" ht="112.5">
      <c r="A130" s="15" t="s">
        <v>833</v>
      </c>
      <c r="B130" s="36" t="s">
        <v>1803</v>
      </c>
      <c r="C130" s="9">
        <v>270</v>
      </c>
      <c r="D130" s="15" t="s">
        <v>1804</v>
      </c>
      <c r="E130" s="10">
        <v>24014</v>
      </c>
      <c r="F130" s="15"/>
      <c r="G130" s="8"/>
      <c r="H130" s="8"/>
      <c r="I130" s="10"/>
      <c r="J130" s="8" t="s">
        <v>1778</v>
      </c>
      <c r="K130" s="11"/>
      <c r="L130" s="10">
        <v>24257</v>
      </c>
      <c r="M130" s="12" t="s">
        <v>131</v>
      </c>
      <c r="O130"/>
    </row>
    <row r="131" spans="1:15" ht="78.75">
      <c r="A131" s="15" t="s">
        <v>833</v>
      </c>
      <c r="B131" s="15" t="s">
        <v>1978</v>
      </c>
      <c r="C131" s="9">
        <v>2452</v>
      </c>
      <c r="D131" s="15" t="s">
        <v>1979</v>
      </c>
      <c r="E131" s="10">
        <v>24034</v>
      </c>
      <c r="F131" s="15"/>
      <c r="G131" s="8"/>
      <c r="H131" s="8"/>
      <c r="I131" s="10"/>
      <c r="J131" s="8" t="s">
        <v>1778</v>
      </c>
      <c r="K131" s="11"/>
      <c r="L131" s="10">
        <v>26429</v>
      </c>
      <c r="M131" s="12" t="s">
        <v>2086</v>
      </c>
      <c r="O131"/>
    </row>
    <row r="132" spans="1:15" ht="102" customHeight="1">
      <c r="A132" s="15" t="s">
        <v>833</v>
      </c>
      <c r="B132" s="36" t="s">
        <v>873</v>
      </c>
      <c r="C132" s="9">
        <v>842</v>
      </c>
      <c r="D132" s="15" t="s">
        <v>874</v>
      </c>
      <c r="E132" s="10">
        <v>24044</v>
      </c>
      <c r="F132" s="15"/>
      <c r="G132" s="8"/>
      <c r="H132" s="8"/>
      <c r="I132" s="10"/>
      <c r="J132" s="8" t="s">
        <v>1778</v>
      </c>
      <c r="K132" s="11"/>
      <c r="L132" s="10">
        <v>24702</v>
      </c>
      <c r="M132" s="35" t="s">
        <v>134</v>
      </c>
      <c r="O132"/>
    </row>
    <row r="133" spans="1:15" ht="348.75">
      <c r="A133" s="15" t="s">
        <v>833</v>
      </c>
      <c r="B133" s="17" t="s">
        <v>1879</v>
      </c>
      <c r="C133" s="9">
        <v>3444</v>
      </c>
      <c r="D133" s="15" t="s">
        <v>1878</v>
      </c>
      <c r="E133" s="10">
        <v>24024</v>
      </c>
      <c r="F133" s="15" t="s">
        <v>1880</v>
      </c>
      <c r="G133" s="9">
        <f>SUM(K133-C133)</f>
        <v>1160.8999999999996</v>
      </c>
      <c r="H133" s="8" t="s">
        <v>1881</v>
      </c>
      <c r="I133" s="10">
        <v>31742</v>
      </c>
      <c r="J133" s="8" t="s">
        <v>837</v>
      </c>
      <c r="K133" s="9">
        <v>4604.9</v>
      </c>
      <c r="L133" s="10"/>
      <c r="M133" s="12" t="s">
        <v>78</v>
      </c>
      <c r="O133"/>
    </row>
    <row r="134" spans="1:15" ht="69.75" customHeight="1">
      <c r="A134" s="15" t="s">
        <v>833</v>
      </c>
      <c r="B134" s="15" t="s">
        <v>1302</v>
      </c>
      <c r="C134" s="9">
        <v>5335.6</v>
      </c>
      <c r="D134" s="15" t="s">
        <v>1303</v>
      </c>
      <c r="E134" s="10">
        <v>24035</v>
      </c>
      <c r="F134" s="15" t="s">
        <v>1382</v>
      </c>
      <c r="G134" s="9"/>
      <c r="H134" s="8" t="s">
        <v>1383</v>
      </c>
      <c r="I134" s="10"/>
      <c r="J134" s="8" t="s">
        <v>1778</v>
      </c>
      <c r="K134" s="9"/>
      <c r="L134" s="10">
        <v>31235</v>
      </c>
      <c r="M134" s="12" t="s">
        <v>1835</v>
      </c>
      <c r="O134"/>
    </row>
    <row r="135" spans="1:15" ht="126" customHeight="1">
      <c r="A135" s="15" t="s">
        <v>833</v>
      </c>
      <c r="B135" s="15" t="s">
        <v>2227</v>
      </c>
      <c r="C135" s="9">
        <v>2132</v>
      </c>
      <c r="D135" s="15" t="s">
        <v>2234</v>
      </c>
      <c r="E135" s="10">
        <v>24064</v>
      </c>
      <c r="F135" s="15"/>
      <c r="G135" s="8"/>
      <c r="H135" s="8"/>
      <c r="I135" s="10"/>
      <c r="J135" s="8" t="s">
        <v>1778</v>
      </c>
      <c r="K135" s="11"/>
      <c r="L135" s="10">
        <v>25445</v>
      </c>
      <c r="M135" s="12" t="s">
        <v>903</v>
      </c>
      <c r="O135"/>
    </row>
    <row r="136" spans="1:15" ht="102" customHeight="1">
      <c r="A136" s="15" t="s">
        <v>833</v>
      </c>
      <c r="B136" s="17" t="s">
        <v>1805</v>
      </c>
      <c r="C136" s="9">
        <v>214</v>
      </c>
      <c r="D136" s="15" t="s">
        <v>1806</v>
      </c>
      <c r="E136" s="10">
        <v>24063</v>
      </c>
      <c r="F136" s="15"/>
      <c r="G136" s="8"/>
      <c r="H136" s="8"/>
      <c r="I136" s="10"/>
      <c r="J136" s="36" t="s">
        <v>1778</v>
      </c>
      <c r="K136" s="11"/>
      <c r="L136" s="10">
        <v>24285</v>
      </c>
      <c r="M136" s="12" t="s">
        <v>132</v>
      </c>
      <c r="O136"/>
    </row>
    <row r="137" spans="1:15" ht="33.75">
      <c r="A137" s="15" t="s">
        <v>833</v>
      </c>
      <c r="B137" s="15" t="s">
        <v>751</v>
      </c>
      <c r="C137" s="9"/>
      <c r="D137" s="15" t="s">
        <v>1605</v>
      </c>
      <c r="E137" s="10">
        <v>24044</v>
      </c>
      <c r="F137" s="15"/>
      <c r="G137" s="8"/>
      <c r="H137" s="8"/>
      <c r="I137" s="10"/>
      <c r="J137" s="8" t="s">
        <v>2348</v>
      </c>
      <c r="K137" s="11"/>
      <c r="L137" s="10">
        <v>27476</v>
      </c>
      <c r="M137" s="12" t="s">
        <v>1618</v>
      </c>
      <c r="O137"/>
    </row>
    <row r="138" spans="1:15" ht="22.5">
      <c r="A138" s="15" t="s">
        <v>833</v>
      </c>
      <c r="B138" s="15" t="s">
        <v>1891</v>
      </c>
      <c r="C138" s="9">
        <v>3506.7</v>
      </c>
      <c r="D138" s="15" t="s">
        <v>1890</v>
      </c>
      <c r="E138" s="10">
        <v>24055</v>
      </c>
      <c r="F138" s="15" t="s">
        <v>1892</v>
      </c>
      <c r="G138" s="9">
        <f>SUM(K138-C138)</f>
        <v>1103.6999999999998</v>
      </c>
      <c r="H138" s="8" t="s">
        <v>1893</v>
      </c>
      <c r="I138" s="10">
        <v>31768</v>
      </c>
      <c r="J138" s="8" t="s">
        <v>837</v>
      </c>
      <c r="K138" s="9">
        <v>4610.4</v>
      </c>
      <c r="L138" s="10"/>
      <c r="M138" s="12" t="s">
        <v>904</v>
      </c>
      <c r="O138"/>
    </row>
    <row r="139" spans="1:15" ht="90">
      <c r="A139" s="15" t="s">
        <v>833</v>
      </c>
      <c r="B139" s="15" t="s">
        <v>3107</v>
      </c>
      <c r="C139" s="9">
        <v>3799.5</v>
      </c>
      <c r="D139" s="15" t="s">
        <v>3106</v>
      </c>
      <c r="E139" s="10">
        <v>24058</v>
      </c>
      <c r="F139" s="15" t="s">
        <v>3108</v>
      </c>
      <c r="G139" s="9">
        <f>SUM(K139-C139)</f>
        <v>1266.8999999999996</v>
      </c>
      <c r="H139" s="8" t="s">
        <v>3109</v>
      </c>
      <c r="I139" s="10">
        <v>32111</v>
      </c>
      <c r="J139" s="8" t="s">
        <v>837</v>
      </c>
      <c r="K139" s="9">
        <v>5066.4</v>
      </c>
      <c r="L139" s="10"/>
      <c r="M139" s="12" t="s">
        <v>2241</v>
      </c>
      <c r="O139"/>
    </row>
    <row r="140" spans="1:15" ht="12.75">
      <c r="A140" s="15" t="s">
        <v>833</v>
      </c>
      <c r="B140" s="15" t="s">
        <v>728</v>
      </c>
      <c r="C140" s="9">
        <v>2117</v>
      </c>
      <c r="D140" s="15" t="s">
        <v>729</v>
      </c>
      <c r="E140" s="10">
        <v>24078</v>
      </c>
      <c r="F140" s="15"/>
      <c r="G140" s="8"/>
      <c r="H140" s="8"/>
      <c r="I140" s="10"/>
      <c r="J140" s="8" t="s">
        <v>1778</v>
      </c>
      <c r="K140" s="11"/>
      <c r="L140" s="10">
        <v>25742</v>
      </c>
      <c r="M140" s="12" t="s">
        <v>298</v>
      </c>
      <c r="O140"/>
    </row>
    <row r="141" spans="1:15" ht="22.5">
      <c r="A141" s="15" t="s">
        <v>833</v>
      </c>
      <c r="B141" s="15" t="s">
        <v>2828</v>
      </c>
      <c r="C141" s="9">
        <v>3962.5</v>
      </c>
      <c r="D141" s="15" t="s">
        <v>2827</v>
      </c>
      <c r="E141" s="10">
        <v>24070</v>
      </c>
      <c r="F141" s="15" t="s">
        <v>2259</v>
      </c>
      <c r="G141" s="9">
        <f>SUM(K141-C141)</f>
        <v>1282.6000000000004</v>
      </c>
      <c r="H141" s="8" t="s">
        <v>2260</v>
      </c>
      <c r="I141" s="10">
        <v>31966</v>
      </c>
      <c r="J141" s="8" t="s">
        <v>837</v>
      </c>
      <c r="K141" s="9">
        <v>5245.1</v>
      </c>
      <c r="L141" s="10"/>
      <c r="M141" s="12" t="s">
        <v>905</v>
      </c>
      <c r="O141"/>
    </row>
    <row r="142" spans="1:15" ht="33.75">
      <c r="A142" s="15" t="s">
        <v>833</v>
      </c>
      <c r="B142" s="15" t="s">
        <v>752</v>
      </c>
      <c r="C142" s="9"/>
      <c r="D142" s="15" t="s">
        <v>1606</v>
      </c>
      <c r="E142" s="10">
        <v>24092</v>
      </c>
      <c r="F142" s="15"/>
      <c r="G142" s="8"/>
      <c r="H142" s="8"/>
      <c r="I142" s="10"/>
      <c r="J142" s="8" t="s">
        <v>2348</v>
      </c>
      <c r="K142" s="11"/>
      <c r="L142" s="10">
        <v>27476</v>
      </c>
      <c r="M142" s="12" t="s">
        <v>1618</v>
      </c>
      <c r="O142"/>
    </row>
    <row r="143" spans="1:15" ht="58.5" customHeight="1">
      <c r="A143" s="15" t="s">
        <v>833</v>
      </c>
      <c r="B143" s="15" t="s">
        <v>604</v>
      </c>
      <c r="C143" s="9">
        <v>1693</v>
      </c>
      <c r="D143" s="15" t="s">
        <v>605</v>
      </c>
      <c r="E143" s="10">
        <v>24091</v>
      </c>
      <c r="F143" s="15"/>
      <c r="G143" s="8"/>
      <c r="H143" s="8"/>
      <c r="I143" s="10"/>
      <c r="J143" s="8" t="s">
        <v>1778</v>
      </c>
      <c r="K143" s="11"/>
      <c r="L143" s="10">
        <v>25120</v>
      </c>
      <c r="M143" s="12" t="s">
        <v>1048</v>
      </c>
      <c r="O143"/>
    </row>
    <row r="144" spans="1:15" ht="56.25">
      <c r="A144" s="15" t="s">
        <v>833</v>
      </c>
      <c r="B144" s="15" t="s">
        <v>950</v>
      </c>
      <c r="C144" s="9"/>
      <c r="D144" s="15" t="s">
        <v>2520</v>
      </c>
      <c r="E144" s="10">
        <v>24079</v>
      </c>
      <c r="F144" s="15"/>
      <c r="G144" s="8"/>
      <c r="H144" s="8"/>
      <c r="I144" s="10"/>
      <c r="J144" s="8"/>
      <c r="K144" s="11"/>
      <c r="L144" s="10">
        <v>27888</v>
      </c>
      <c r="M144" s="12" t="s">
        <v>1002</v>
      </c>
      <c r="O144"/>
    </row>
    <row r="145" spans="1:15" ht="123.75">
      <c r="A145" s="15" t="s">
        <v>833</v>
      </c>
      <c r="B145" s="15" t="s">
        <v>1370</v>
      </c>
      <c r="C145" s="9">
        <v>3859.6</v>
      </c>
      <c r="D145" s="15" t="s">
        <v>1369</v>
      </c>
      <c r="E145" s="10">
        <v>24090</v>
      </c>
      <c r="F145" s="15" t="s">
        <v>1371</v>
      </c>
      <c r="G145" s="9">
        <f>SUM(K145-C145)</f>
        <v>2169.2999999999997</v>
      </c>
      <c r="H145" s="8" t="s">
        <v>1372</v>
      </c>
      <c r="I145" s="10">
        <v>31577</v>
      </c>
      <c r="J145" s="8" t="s">
        <v>837</v>
      </c>
      <c r="K145" s="9">
        <v>6028.9</v>
      </c>
      <c r="L145" s="10"/>
      <c r="M145" s="12" t="s">
        <v>3060</v>
      </c>
      <c r="O145"/>
    </row>
    <row r="146" spans="1:15" ht="45">
      <c r="A146" s="15" t="s">
        <v>833</v>
      </c>
      <c r="B146" s="15" t="s">
        <v>951</v>
      </c>
      <c r="C146" s="9"/>
      <c r="D146" s="15" t="s">
        <v>2521</v>
      </c>
      <c r="E146" s="10">
        <v>24087</v>
      </c>
      <c r="F146" s="15"/>
      <c r="G146" s="8"/>
      <c r="H146" s="8"/>
      <c r="I146" s="10"/>
      <c r="J146" s="8"/>
      <c r="K146" s="11"/>
      <c r="L146" s="10">
        <v>27888</v>
      </c>
      <c r="M146" s="12" t="s">
        <v>999</v>
      </c>
      <c r="O146"/>
    </row>
    <row r="147" spans="1:15" ht="90">
      <c r="A147" s="15" t="s">
        <v>833</v>
      </c>
      <c r="B147" s="15" t="s">
        <v>2426</v>
      </c>
      <c r="C147" s="9">
        <v>2455</v>
      </c>
      <c r="D147" s="15" t="s">
        <v>2427</v>
      </c>
      <c r="E147" s="10">
        <v>24091</v>
      </c>
      <c r="F147" s="15"/>
      <c r="G147" s="8"/>
      <c r="H147" s="8"/>
      <c r="I147" s="10"/>
      <c r="J147" s="8" t="s">
        <v>1778</v>
      </c>
      <c r="K147" s="11"/>
      <c r="L147" s="10">
        <v>26380</v>
      </c>
      <c r="M147" s="12" t="s">
        <v>1597</v>
      </c>
      <c r="O147"/>
    </row>
    <row r="148" spans="1:15" ht="33.75">
      <c r="A148" s="15" t="s">
        <v>833</v>
      </c>
      <c r="B148" s="15" t="s">
        <v>740</v>
      </c>
      <c r="C148" s="9"/>
      <c r="D148" s="15" t="s">
        <v>2456</v>
      </c>
      <c r="E148" s="10">
        <v>24096</v>
      </c>
      <c r="F148" s="15"/>
      <c r="G148" s="8"/>
      <c r="H148" s="8"/>
      <c r="I148" s="10"/>
      <c r="J148" s="8" t="s">
        <v>2348</v>
      </c>
      <c r="K148" s="11"/>
      <c r="L148" s="10">
        <v>27476</v>
      </c>
      <c r="M148" s="12" t="s">
        <v>1617</v>
      </c>
      <c r="O148"/>
    </row>
    <row r="149" spans="1:15" ht="33.75">
      <c r="A149" s="15" t="s">
        <v>833</v>
      </c>
      <c r="B149" s="15" t="s">
        <v>741</v>
      </c>
      <c r="C149" s="9"/>
      <c r="D149" s="15" t="s">
        <v>2457</v>
      </c>
      <c r="E149" s="10">
        <v>24106</v>
      </c>
      <c r="F149" s="15"/>
      <c r="G149" s="8"/>
      <c r="H149" s="8"/>
      <c r="I149" s="10"/>
      <c r="J149" s="8" t="s">
        <v>2348</v>
      </c>
      <c r="K149" s="11"/>
      <c r="L149" s="10">
        <v>27476</v>
      </c>
      <c r="M149" s="12" t="s">
        <v>1617</v>
      </c>
      <c r="O149"/>
    </row>
    <row r="150" spans="1:15" ht="33.75">
      <c r="A150" s="15" t="s">
        <v>833</v>
      </c>
      <c r="B150" s="15" t="s">
        <v>867</v>
      </c>
      <c r="C150" s="9">
        <v>421</v>
      </c>
      <c r="D150" s="15" t="s">
        <v>868</v>
      </c>
      <c r="E150" s="10">
        <v>24132</v>
      </c>
      <c r="F150" s="15"/>
      <c r="G150" s="8"/>
      <c r="H150" s="8"/>
      <c r="I150" s="10"/>
      <c r="J150" s="8" t="s">
        <v>1778</v>
      </c>
      <c r="K150" s="11"/>
      <c r="L150" s="10">
        <v>24599</v>
      </c>
      <c r="M150" s="12" t="s">
        <v>970</v>
      </c>
      <c r="O150"/>
    </row>
    <row r="151" spans="1:15" ht="22.5">
      <c r="A151" s="15" t="s">
        <v>833</v>
      </c>
      <c r="B151" s="15" t="s">
        <v>2013</v>
      </c>
      <c r="C151" s="9">
        <v>4282.8</v>
      </c>
      <c r="D151" s="15" t="s">
        <v>2012</v>
      </c>
      <c r="E151" s="10">
        <v>24114</v>
      </c>
      <c r="F151" s="15" t="s">
        <v>2014</v>
      </c>
      <c r="G151" s="9">
        <f aca="true" t="shared" si="6" ref="G151:G158">SUM(K151-C151)</f>
        <v>1328.3999999999996</v>
      </c>
      <c r="H151" s="8" t="s">
        <v>2015</v>
      </c>
      <c r="I151" s="10">
        <v>31685</v>
      </c>
      <c r="J151" s="8" t="s">
        <v>837</v>
      </c>
      <c r="K151" s="9">
        <v>5611.2</v>
      </c>
      <c r="L151" s="10"/>
      <c r="M151" s="12" t="s">
        <v>24</v>
      </c>
      <c r="O151"/>
    </row>
    <row r="152" spans="1:15" ht="33.75">
      <c r="A152" s="15" t="s">
        <v>833</v>
      </c>
      <c r="B152" s="15" t="s">
        <v>2107</v>
      </c>
      <c r="C152" s="9">
        <v>2276</v>
      </c>
      <c r="D152" s="15" t="s">
        <v>2106</v>
      </c>
      <c r="E152" s="10">
        <v>24111</v>
      </c>
      <c r="F152" s="15" t="s">
        <v>2108</v>
      </c>
      <c r="G152" s="9">
        <f t="shared" si="6"/>
        <v>2340.1000000000004</v>
      </c>
      <c r="H152" s="8" t="s">
        <v>2109</v>
      </c>
      <c r="I152" s="10">
        <v>31118</v>
      </c>
      <c r="J152" s="8" t="s">
        <v>837</v>
      </c>
      <c r="K152" s="9">
        <v>4616.1</v>
      </c>
      <c r="L152" s="10"/>
      <c r="M152" s="12" t="s">
        <v>793</v>
      </c>
      <c r="O152"/>
    </row>
    <row r="153" spans="1:15" ht="33.75">
      <c r="A153" s="15" t="s">
        <v>833</v>
      </c>
      <c r="B153" s="15" t="s">
        <v>2870</v>
      </c>
      <c r="C153" s="9">
        <v>3794.6</v>
      </c>
      <c r="D153" s="15" t="s">
        <v>2869</v>
      </c>
      <c r="E153" s="10">
        <v>24117</v>
      </c>
      <c r="F153" s="15" t="s">
        <v>2871</v>
      </c>
      <c r="G153" s="9">
        <f t="shared" si="6"/>
        <v>2334.4</v>
      </c>
      <c r="H153" s="8" t="s">
        <v>2872</v>
      </c>
      <c r="I153" s="10">
        <v>31502</v>
      </c>
      <c r="J153" s="8" t="s">
        <v>837</v>
      </c>
      <c r="K153" s="9">
        <v>6129</v>
      </c>
      <c r="L153" s="10"/>
      <c r="M153" s="12" t="s">
        <v>792</v>
      </c>
      <c r="O153"/>
    </row>
    <row r="154" spans="1:15" ht="348.75">
      <c r="A154" s="15" t="s">
        <v>833</v>
      </c>
      <c r="B154" s="17" t="s">
        <v>1697</v>
      </c>
      <c r="C154" s="9">
        <v>3708.8</v>
      </c>
      <c r="D154" s="15" t="s">
        <v>1696</v>
      </c>
      <c r="E154" s="10">
        <v>24133</v>
      </c>
      <c r="F154" s="15" t="s">
        <v>1698</v>
      </c>
      <c r="G154" s="9">
        <f t="shared" si="6"/>
        <v>1253.3000000000002</v>
      </c>
      <c r="H154" s="8" t="s">
        <v>1699</v>
      </c>
      <c r="I154" s="10">
        <v>31874</v>
      </c>
      <c r="J154" s="8" t="s">
        <v>837</v>
      </c>
      <c r="K154" s="9">
        <v>4962.1</v>
      </c>
      <c r="L154" s="10"/>
      <c r="M154" s="12" t="s">
        <v>127</v>
      </c>
      <c r="O154"/>
    </row>
    <row r="155" spans="1:15" ht="33.75">
      <c r="A155" s="15" t="s">
        <v>833</v>
      </c>
      <c r="B155" s="15" t="s">
        <v>2583</v>
      </c>
      <c r="C155" s="9">
        <v>3247.7</v>
      </c>
      <c r="D155" s="15" t="s">
        <v>2582</v>
      </c>
      <c r="E155" s="10">
        <v>24131</v>
      </c>
      <c r="F155" s="15" t="s">
        <v>2584</v>
      </c>
      <c r="G155" s="9">
        <f t="shared" si="6"/>
        <v>2239.6000000000004</v>
      </c>
      <c r="H155" s="8" t="s">
        <v>2585</v>
      </c>
      <c r="I155" s="10">
        <v>31393</v>
      </c>
      <c r="J155" s="8" t="s">
        <v>837</v>
      </c>
      <c r="K155" s="9">
        <v>5487.3</v>
      </c>
      <c r="L155" s="10"/>
      <c r="M155" s="12" t="s">
        <v>2096</v>
      </c>
      <c r="O155"/>
    </row>
    <row r="156" spans="1:15" ht="33.75">
      <c r="A156" s="15" t="s">
        <v>833</v>
      </c>
      <c r="B156" s="15" t="s">
        <v>2482</v>
      </c>
      <c r="C156" s="9">
        <v>3534.3</v>
      </c>
      <c r="D156" s="15" t="s">
        <v>2481</v>
      </c>
      <c r="E156" s="10">
        <v>24131</v>
      </c>
      <c r="F156" s="15" t="s">
        <v>2483</v>
      </c>
      <c r="G156" s="9">
        <f t="shared" si="6"/>
        <v>2531</v>
      </c>
      <c r="H156" s="8" t="s">
        <v>2484</v>
      </c>
      <c r="I156" s="10">
        <v>31412</v>
      </c>
      <c r="J156" s="8" t="s">
        <v>837</v>
      </c>
      <c r="K156" s="9">
        <v>6065.3</v>
      </c>
      <c r="L156" s="10"/>
      <c r="M156" s="12" t="s">
        <v>1043</v>
      </c>
      <c r="O156"/>
    </row>
    <row r="157" spans="1:15" ht="169.5" customHeight="1">
      <c r="A157" s="15" t="s">
        <v>833</v>
      </c>
      <c r="B157" s="15" t="s">
        <v>2579</v>
      </c>
      <c r="C157" s="9">
        <v>3449.4</v>
      </c>
      <c r="D157" s="15" t="s">
        <v>2578</v>
      </c>
      <c r="E157" s="10">
        <v>24139</v>
      </c>
      <c r="F157" s="15" t="s">
        <v>2580</v>
      </c>
      <c r="G157" s="9">
        <f t="shared" si="6"/>
        <v>2282.4</v>
      </c>
      <c r="H157" s="8" t="s">
        <v>2581</v>
      </c>
      <c r="I157" s="10">
        <v>31388</v>
      </c>
      <c r="J157" s="8" t="s">
        <v>837</v>
      </c>
      <c r="K157" s="9">
        <v>5731.8</v>
      </c>
      <c r="L157" s="10"/>
      <c r="M157" s="12" t="s">
        <v>85</v>
      </c>
      <c r="O157"/>
    </row>
    <row r="158" spans="1:15" ht="22.5">
      <c r="A158" s="15" t="s">
        <v>833</v>
      </c>
      <c r="B158" s="15" t="s">
        <v>1883</v>
      </c>
      <c r="C158" s="9">
        <v>4133.8</v>
      </c>
      <c r="D158" s="15" t="s">
        <v>1882</v>
      </c>
      <c r="E158" s="10">
        <v>24142</v>
      </c>
      <c r="F158" s="15" t="s">
        <v>1884</v>
      </c>
      <c r="G158" s="9">
        <f t="shared" si="6"/>
        <v>1228</v>
      </c>
      <c r="H158" s="8" t="s">
        <v>1885</v>
      </c>
      <c r="I158" s="10">
        <v>31742</v>
      </c>
      <c r="J158" s="8" t="s">
        <v>837</v>
      </c>
      <c r="K158" s="9">
        <v>5361.8</v>
      </c>
      <c r="L158" s="10"/>
      <c r="M158" s="12" t="s">
        <v>312</v>
      </c>
      <c r="O158"/>
    </row>
    <row r="159" spans="1:15" ht="45">
      <c r="A159" s="15" t="s">
        <v>833</v>
      </c>
      <c r="B159" s="15" t="s">
        <v>952</v>
      </c>
      <c r="C159" s="9"/>
      <c r="D159" s="15" t="s">
        <v>2522</v>
      </c>
      <c r="E159" s="10">
        <v>24142</v>
      </c>
      <c r="F159" s="15"/>
      <c r="G159" s="8"/>
      <c r="H159" s="8"/>
      <c r="I159" s="10"/>
      <c r="J159" s="8"/>
      <c r="K159" s="11"/>
      <c r="L159" s="10">
        <v>27888</v>
      </c>
      <c r="M159" s="12" t="s">
        <v>999</v>
      </c>
      <c r="O159"/>
    </row>
    <row r="160" spans="1:15" ht="33.75">
      <c r="A160" s="15" t="s">
        <v>833</v>
      </c>
      <c r="B160" s="15" t="s">
        <v>739</v>
      </c>
      <c r="C160" s="9"/>
      <c r="D160" s="15" t="s">
        <v>2455</v>
      </c>
      <c r="E160" s="10">
        <v>24146</v>
      </c>
      <c r="F160" s="15"/>
      <c r="G160" s="8"/>
      <c r="H160" s="8"/>
      <c r="I160" s="10"/>
      <c r="J160" s="8" t="s">
        <v>2348</v>
      </c>
      <c r="K160" s="11"/>
      <c r="L160" s="10">
        <v>27476</v>
      </c>
      <c r="M160" s="12" t="s">
        <v>1616</v>
      </c>
      <c r="O160"/>
    </row>
    <row r="161" spans="1:15" ht="22.5">
      <c r="A161" s="15" t="s">
        <v>833</v>
      </c>
      <c r="B161" s="47" t="s">
        <v>738</v>
      </c>
      <c r="C161" s="9"/>
      <c r="D161" s="15" t="s">
        <v>2983</v>
      </c>
      <c r="E161" s="10">
        <v>24148</v>
      </c>
      <c r="F161" s="15"/>
      <c r="G161" s="8"/>
      <c r="H161" s="8"/>
      <c r="I161" s="10"/>
      <c r="J161" s="8" t="s">
        <v>1778</v>
      </c>
      <c r="K161" s="11"/>
      <c r="L161" s="10">
        <v>27442</v>
      </c>
      <c r="M161" s="12" t="s">
        <v>737</v>
      </c>
      <c r="O161"/>
    </row>
    <row r="162" spans="1:15" ht="12.75">
      <c r="A162" s="15" t="s">
        <v>833</v>
      </c>
      <c r="B162" s="15" t="s">
        <v>3164</v>
      </c>
      <c r="C162" s="9">
        <v>1291</v>
      </c>
      <c r="D162" s="15" t="s">
        <v>3165</v>
      </c>
      <c r="E162" s="10">
        <v>24154</v>
      </c>
      <c r="F162" s="15"/>
      <c r="G162" s="8"/>
      <c r="H162" s="8"/>
      <c r="I162" s="10"/>
      <c r="J162" s="8" t="s">
        <v>1778</v>
      </c>
      <c r="K162" s="11"/>
      <c r="L162" s="10">
        <v>25586</v>
      </c>
      <c r="M162" s="12" t="s">
        <v>2595</v>
      </c>
      <c r="O162"/>
    </row>
    <row r="163" spans="1:15" ht="248.25" customHeight="1">
      <c r="A163" s="15" t="s">
        <v>833</v>
      </c>
      <c r="B163" s="17" t="s">
        <v>594</v>
      </c>
      <c r="C163" s="9">
        <v>1509</v>
      </c>
      <c r="D163" s="15" t="s">
        <v>595</v>
      </c>
      <c r="E163" s="10">
        <v>24153</v>
      </c>
      <c r="F163" s="15"/>
      <c r="G163" s="8"/>
      <c r="H163" s="8"/>
      <c r="I163" s="10"/>
      <c r="J163" s="8" t="s">
        <v>1778</v>
      </c>
      <c r="K163" s="11"/>
      <c r="L163" s="10">
        <v>25070</v>
      </c>
      <c r="M163" s="12" t="s">
        <v>128</v>
      </c>
      <c r="O163"/>
    </row>
    <row r="164" spans="1:15" ht="45">
      <c r="A164" s="15" t="s">
        <v>833</v>
      </c>
      <c r="B164" s="15" t="s">
        <v>442</v>
      </c>
      <c r="C164" s="9">
        <v>4022.4</v>
      </c>
      <c r="D164" s="15" t="s">
        <v>441</v>
      </c>
      <c r="E164" s="10">
        <v>24167</v>
      </c>
      <c r="F164" s="15" t="s">
        <v>443</v>
      </c>
      <c r="G164" s="9">
        <f>SUM(K164-C164)</f>
        <v>1366.4999999999995</v>
      </c>
      <c r="H164" s="8" t="s">
        <v>444</v>
      </c>
      <c r="I164" s="10">
        <v>31275</v>
      </c>
      <c r="J164" s="8" t="s">
        <v>837</v>
      </c>
      <c r="K164" s="9">
        <v>5388.9</v>
      </c>
      <c r="L164" s="10"/>
      <c r="M164" s="12" t="s">
        <v>313</v>
      </c>
      <c r="O164"/>
    </row>
    <row r="165" spans="1:15" ht="90">
      <c r="A165" s="15" t="s">
        <v>833</v>
      </c>
      <c r="B165" s="15" t="s">
        <v>2306</v>
      </c>
      <c r="C165" s="9">
        <v>4932.3</v>
      </c>
      <c r="D165" s="15" t="s">
        <v>2305</v>
      </c>
      <c r="E165" s="10">
        <v>24159</v>
      </c>
      <c r="F165" s="15" t="s">
        <v>2307</v>
      </c>
      <c r="G165" s="9">
        <f>SUM(K165-C165)</f>
        <v>1432.6999999999998</v>
      </c>
      <c r="H165" s="8" t="s">
        <v>2308</v>
      </c>
      <c r="I165" s="10">
        <v>32066</v>
      </c>
      <c r="J165" s="8" t="s">
        <v>837</v>
      </c>
      <c r="K165" s="9">
        <v>6365</v>
      </c>
      <c r="L165" s="10"/>
      <c r="M165" s="12" t="s">
        <v>1049</v>
      </c>
      <c r="O165"/>
    </row>
    <row r="166" spans="1:15" ht="348.75">
      <c r="A166" s="15" t="s">
        <v>833</v>
      </c>
      <c r="B166" s="15" t="s">
        <v>1304</v>
      </c>
      <c r="C166" s="9"/>
      <c r="D166" s="15" t="s">
        <v>1305</v>
      </c>
      <c r="E166" s="10">
        <v>24162</v>
      </c>
      <c r="F166" s="15"/>
      <c r="G166" s="9"/>
      <c r="H166" s="8"/>
      <c r="I166" s="10"/>
      <c r="J166" s="8" t="s">
        <v>632</v>
      </c>
      <c r="K166" s="9"/>
      <c r="L166" s="10">
        <v>27495</v>
      </c>
      <c r="M166" s="12" t="s">
        <v>3141</v>
      </c>
      <c r="O166"/>
    </row>
    <row r="167" spans="1:15" ht="348.75">
      <c r="A167" s="15" t="s">
        <v>833</v>
      </c>
      <c r="B167" s="17" t="s">
        <v>1955</v>
      </c>
      <c r="C167" s="9">
        <v>3301.6</v>
      </c>
      <c r="D167" s="15" t="s">
        <v>1954</v>
      </c>
      <c r="E167" s="10">
        <v>24167</v>
      </c>
      <c r="F167" s="15" t="s">
        <v>1956</v>
      </c>
      <c r="G167" s="9">
        <f>SUM(K167-C167)</f>
        <v>937.4000000000001</v>
      </c>
      <c r="H167" s="8" t="s">
        <v>1957</v>
      </c>
      <c r="I167" s="10">
        <v>31867</v>
      </c>
      <c r="J167" s="8" t="s">
        <v>837</v>
      </c>
      <c r="K167" s="9">
        <v>4239</v>
      </c>
      <c r="L167" s="10"/>
      <c r="M167" s="12" t="s">
        <v>129</v>
      </c>
      <c r="O167"/>
    </row>
    <row r="168" spans="1:15" ht="33.75">
      <c r="A168" s="15" t="s">
        <v>833</v>
      </c>
      <c r="B168" s="15" t="s">
        <v>753</v>
      </c>
      <c r="C168" s="9"/>
      <c r="D168" s="15" t="s">
        <v>1607</v>
      </c>
      <c r="E168" s="10">
        <v>24170</v>
      </c>
      <c r="F168" s="15"/>
      <c r="G168" s="8"/>
      <c r="H168" s="8"/>
      <c r="I168" s="10"/>
      <c r="J168" s="8" t="s">
        <v>2348</v>
      </c>
      <c r="K168" s="11"/>
      <c r="L168" s="10">
        <v>27476</v>
      </c>
      <c r="M168" s="12" t="s">
        <v>1618</v>
      </c>
      <c r="O168"/>
    </row>
    <row r="169" spans="1:15" ht="22.5">
      <c r="A169" s="15" t="s">
        <v>833</v>
      </c>
      <c r="B169" s="15" t="s">
        <v>1713</v>
      </c>
      <c r="C169" s="9">
        <v>3727.5</v>
      </c>
      <c r="D169" s="15" t="s">
        <v>1712</v>
      </c>
      <c r="E169" s="10">
        <v>24181</v>
      </c>
      <c r="F169" s="15" t="s">
        <v>1714</v>
      </c>
      <c r="G169" s="9">
        <f>SUM(K169-C169)</f>
        <v>1161.3999999999996</v>
      </c>
      <c r="H169" s="8" t="s">
        <v>1715</v>
      </c>
      <c r="I169" s="10">
        <v>31925</v>
      </c>
      <c r="J169" s="8"/>
      <c r="K169" s="9">
        <v>4888.9</v>
      </c>
      <c r="L169" s="10"/>
      <c r="M169" s="12" t="s">
        <v>314</v>
      </c>
      <c r="O169"/>
    </row>
    <row r="170" spans="1:15" ht="67.5">
      <c r="A170" s="15" t="s">
        <v>833</v>
      </c>
      <c r="B170" s="15" t="s">
        <v>953</v>
      </c>
      <c r="C170" s="9">
        <v>3169</v>
      </c>
      <c r="D170" s="15" t="s">
        <v>2523</v>
      </c>
      <c r="E170" s="10">
        <v>24180</v>
      </c>
      <c r="F170" s="15"/>
      <c r="G170" s="8"/>
      <c r="H170" s="8"/>
      <c r="I170" s="10"/>
      <c r="J170" s="8" t="s">
        <v>29</v>
      </c>
      <c r="K170" s="11"/>
      <c r="L170" s="10">
        <v>27888</v>
      </c>
      <c r="M170" s="12" t="s">
        <v>28</v>
      </c>
      <c r="O170"/>
    </row>
    <row r="171" spans="1:15" ht="45.75" customHeight="1">
      <c r="A171" s="15" t="s">
        <v>833</v>
      </c>
      <c r="B171" s="15" t="s">
        <v>954</v>
      </c>
      <c r="C171" s="9"/>
      <c r="D171" s="15" t="s">
        <v>2524</v>
      </c>
      <c r="E171" s="10">
        <v>24181</v>
      </c>
      <c r="F171" s="15"/>
      <c r="G171" s="8"/>
      <c r="H171" s="8"/>
      <c r="I171" s="10"/>
      <c r="J171" s="8" t="s">
        <v>29</v>
      </c>
      <c r="K171" s="11"/>
      <c r="L171" s="10">
        <v>27888</v>
      </c>
      <c r="M171" s="12" t="s">
        <v>1000</v>
      </c>
      <c r="O171"/>
    </row>
    <row r="172" spans="1:15" ht="45">
      <c r="A172" s="15" t="s">
        <v>833</v>
      </c>
      <c r="B172" s="15" t="s">
        <v>955</v>
      </c>
      <c r="C172" s="9"/>
      <c r="D172" s="15" t="s">
        <v>2525</v>
      </c>
      <c r="E172" s="10">
        <v>24188</v>
      </c>
      <c r="F172" s="15"/>
      <c r="G172" s="8"/>
      <c r="H172" s="8"/>
      <c r="I172" s="10"/>
      <c r="J172" s="8" t="s">
        <v>29</v>
      </c>
      <c r="K172" s="11"/>
      <c r="L172" s="10">
        <v>27888</v>
      </c>
      <c r="M172" s="12" t="s">
        <v>999</v>
      </c>
      <c r="O172"/>
    </row>
    <row r="173" spans="1:15" ht="45">
      <c r="A173" s="15" t="s">
        <v>833</v>
      </c>
      <c r="B173" s="15" t="s">
        <v>1306</v>
      </c>
      <c r="C173" s="9">
        <v>2394</v>
      </c>
      <c r="D173" s="15" t="s">
        <v>736</v>
      </c>
      <c r="E173" s="10">
        <v>24189</v>
      </c>
      <c r="F173" s="15"/>
      <c r="G173" s="8"/>
      <c r="H173" s="8"/>
      <c r="I173" s="10"/>
      <c r="J173" s="8" t="s">
        <v>1778</v>
      </c>
      <c r="K173" s="11"/>
      <c r="L173" s="10">
        <v>25759</v>
      </c>
      <c r="M173" s="12" t="s">
        <v>831</v>
      </c>
      <c r="O173"/>
    </row>
    <row r="174" spans="1:15" ht="45">
      <c r="A174" s="15" t="s">
        <v>833</v>
      </c>
      <c r="B174" s="15" t="s">
        <v>956</v>
      </c>
      <c r="C174" s="9"/>
      <c r="D174" s="15" t="s">
        <v>2526</v>
      </c>
      <c r="E174" s="10">
        <v>24191</v>
      </c>
      <c r="F174" s="15"/>
      <c r="G174" s="8"/>
      <c r="H174" s="8"/>
      <c r="I174" s="10"/>
      <c r="J174" s="8"/>
      <c r="K174" s="11"/>
      <c r="L174" s="10">
        <v>27888</v>
      </c>
      <c r="M174" s="12" t="s">
        <v>998</v>
      </c>
      <c r="O174"/>
    </row>
    <row r="175" spans="1:15" ht="202.5">
      <c r="A175" s="15" t="s">
        <v>833</v>
      </c>
      <c r="B175" s="15" t="s">
        <v>1307</v>
      </c>
      <c r="C175" s="9">
        <v>3741</v>
      </c>
      <c r="D175" s="15" t="s">
        <v>1308</v>
      </c>
      <c r="E175" s="10">
        <v>24195</v>
      </c>
      <c r="F175" s="15"/>
      <c r="G175" s="8"/>
      <c r="H175" s="8"/>
      <c r="I175" s="10"/>
      <c r="J175" s="8"/>
      <c r="K175" s="11"/>
      <c r="L175" s="10">
        <v>29087</v>
      </c>
      <c r="M175" s="12" t="s">
        <v>2406</v>
      </c>
      <c r="O175"/>
    </row>
    <row r="176" spans="1:15" ht="22.5">
      <c r="A176" s="15" t="s">
        <v>833</v>
      </c>
      <c r="B176" s="15" t="s">
        <v>2009</v>
      </c>
      <c r="C176" s="9">
        <v>4037.3</v>
      </c>
      <c r="D176" s="15" t="s">
        <v>2008</v>
      </c>
      <c r="E176" s="10">
        <v>24195</v>
      </c>
      <c r="F176" s="15" t="s">
        <v>2010</v>
      </c>
      <c r="G176" s="9">
        <f>SUM(K176-C176)</f>
        <v>1126.0999999999995</v>
      </c>
      <c r="H176" s="8" t="s">
        <v>2011</v>
      </c>
      <c r="I176" s="10">
        <v>31684</v>
      </c>
      <c r="J176" s="8" t="s">
        <v>837</v>
      </c>
      <c r="K176" s="9">
        <v>5163.4</v>
      </c>
      <c r="L176" s="10"/>
      <c r="M176" s="12" t="s">
        <v>2853</v>
      </c>
      <c r="O176"/>
    </row>
    <row r="177" spans="1:15" ht="22.5">
      <c r="A177" s="15" t="s">
        <v>833</v>
      </c>
      <c r="B177" s="15" t="s">
        <v>2310</v>
      </c>
      <c r="C177" s="9">
        <v>4257.3</v>
      </c>
      <c r="D177" s="15" t="s">
        <v>2309</v>
      </c>
      <c r="E177" s="10">
        <v>24195</v>
      </c>
      <c r="F177" s="15" t="s">
        <v>2311</v>
      </c>
      <c r="G177" s="9">
        <f>SUM(K177-C178)</f>
        <v>1217.3000000000002</v>
      </c>
      <c r="H177" s="8" t="s">
        <v>2312</v>
      </c>
      <c r="I177" s="10">
        <v>32073</v>
      </c>
      <c r="J177" s="8" t="s">
        <v>837</v>
      </c>
      <c r="K177" s="9">
        <v>5533.1</v>
      </c>
      <c r="L177" s="10"/>
      <c r="M177" s="12" t="s">
        <v>2854</v>
      </c>
      <c r="O177"/>
    </row>
    <row r="178" spans="1:15" ht="22.5">
      <c r="A178" s="15" t="s">
        <v>833</v>
      </c>
      <c r="B178" s="15" t="s">
        <v>1903</v>
      </c>
      <c r="C178" s="9">
        <v>4315.8</v>
      </c>
      <c r="D178" s="15" t="s">
        <v>1902</v>
      </c>
      <c r="E178" s="10">
        <v>24197</v>
      </c>
      <c r="F178" s="15" t="s">
        <v>1904</v>
      </c>
      <c r="G178" s="9">
        <f>SUM(K178-C178)</f>
        <v>2110.3</v>
      </c>
      <c r="H178" s="8" t="s">
        <v>1905</v>
      </c>
      <c r="I178" s="10">
        <v>31797</v>
      </c>
      <c r="J178" s="8" t="s">
        <v>837</v>
      </c>
      <c r="K178" s="9">
        <v>6426.1</v>
      </c>
      <c r="L178" s="10"/>
      <c r="M178" s="12" t="s">
        <v>2855</v>
      </c>
      <c r="O178"/>
    </row>
    <row r="179" spans="1:15" ht="22.5">
      <c r="A179" s="15" t="s">
        <v>833</v>
      </c>
      <c r="B179" s="15" t="s">
        <v>1075</v>
      </c>
      <c r="C179" s="9">
        <v>3991.9</v>
      </c>
      <c r="D179" s="15" t="s">
        <v>1074</v>
      </c>
      <c r="E179" s="16">
        <v>24203</v>
      </c>
      <c r="F179" s="15" t="s">
        <v>1076</v>
      </c>
      <c r="G179" s="9">
        <f>SUM(K179-C179)</f>
        <v>2099.4</v>
      </c>
      <c r="H179" s="8" t="s">
        <v>1077</v>
      </c>
      <c r="I179" s="10">
        <v>30585</v>
      </c>
      <c r="J179" s="8" t="s">
        <v>837</v>
      </c>
      <c r="K179" s="9">
        <v>6091.3</v>
      </c>
      <c r="L179" s="10"/>
      <c r="M179" s="12" t="s">
        <v>1113</v>
      </c>
      <c r="O179"/>
    </row>
    <row r="180" spans="1:15" ht="56.25">
      <c r="A180" s="15" t="s">
        <v>833</v>
      </c>
      <c r="B180" s="15" t="s">
        <v>957</v>
      </c>
      <c r="C180" s="9"/>
      <c r="D180" s="15" t="s">
        <v>2527</v>
      </c>
      <c r="E180" s="10">
        <v>24205</v>
      </c>
      <c r="F180" s="15"/>
      <c r="G180" s="8"/>
      <c r="H180" s="8"/>
      <c r="I180" s="10"/>
      <c r="J180" s="8"/>
      <c r="K180" s="11"/>
      <c r="L180" s="10">
        <v>27888</v>
      </c>
      <c r="M180" s="12" t="s">
        <v>997</v>
      </c>
      <c r="O180"/>
    </row>
    <row r="181" spans="1:15" ht="12.75">
      <c r="A181" s="15" t="s">
        <v>833</v>
      </c>
      <c r="B181" s="15" t="s">
        <v>1817</v>
      </c>
      <c r="C181" s="9">
        <v>271</v>
      </c>
      <c r="D181" s="15" t="s">
        <v>861</v>
      </c>
      <c r="E181" s="10">
        <v>24211</v>
      </c>
      <c r="F181" s="15"/>
      <c r="G181" s="8"/>
      <c r="H181" s="8"/>
      <c r="I181" s="10"/>
      <c r="J181" s="8" t="s">
        <v>1778</v>
      </c>
      <c r="K181" s="11"/>
      <c r="L181" s="10">
        <v>24504</v>
      </c>
      <c r="M181" s="12" t="s">
        <v>941</v>
      </c>
      <c r="O181"/>
    </row>
    <row r="182" spans="1:15" ht="202.5">
      <c r="A182" s="15" t="s">
        <v>833</v>
      </c>
      <c r="B182" s="15" t="s">
        <v>238</v>
      </c>
      <c r="C182" s="9">
        <v>3504.2</v>
      </c>
      <c r="D182" s="15" t="s">
        <v>237</v>
      </c>
      <c r="E182" s="10">
        <v>24210</v>
      </c>
      <c r="F182" s="15" t="s">
        <v>239</v>
      </c>
      <c r="G182" s="9">
        <f aca="true" t="shared" si="7" ref="G182:G189">SUM(K182-C182)</f>
        <v>474</v>
      </c>
      <c r="H182" s="8" t="s">
        <v>240</v>
      </c>
      <c r="I182" s="10"/>
      <c r="J182" s="8" t="s">
        <v>837</v>
      </c>
      <c r="K182" s="9">
        <v>3978.2</v>
      </c>
      <c r="L182" s="10"/>
      <c r="M182" s="12" t="s">
        <v>2375</v>
      </c>
      <c r="O182"/>
    </row>
    <row r="183" spans="1:15" ht="22.5">
      <c r="A183" s="15" t="s">
        <v>833</v>
      </c>
      <c r="B183" s="15" t="s">
        <v>1701</v>
      </c>
      <c r="C183" s="9">
        <v>3561.8</v>
      </c>
      <c r="D183" s="15" t="s">
        <v>1700</v>
      </c>
      <c r="E183" s="10">
        <v>24212</v>
      </c>
      <c r="F183" s="15" t="s">
        <v>1702</v>
      </c>
      <c r="G183" s="9">
        <f t="shared" si="7"/>
        <v>1225.6999999999998</v>
      </c>
      <c r="H183" s="8" t="s">
        <v>1703</v>
      </c>
      <c r="I183" s="10">
        <v>31894</v>
      </c>
      <c r="J183" s="8" t="s">
        <v>837</v>
      </c>
      <c r="K183" s="9">
        <v>4787.5</v>
      </c>
      <c r="L183" s="10"/>
      <c r="M183" s="12" t="s">
        <v>2402</v>
      </c>
      <c r="O183"/>
    </row>
    <row r="184" spans="1:15" ht="22.5">
      <c r="A184" s="15" t="s">
        <v>833</v>
      </c>
      <c r="B184" s="15" t="s">
        <v>2017</v>
      </c>
      <c r="C184" s="9">
        <v>3692.7</v>
      </c>
      <c r="D184" s="15" t="s">
        <v>2016</v>
      </c>
      <c r="E184" s="10">
        <v>24216</v>
      </c>
      <c r="F184" s="15" t="s">
        <v>2018</v>
      </c>
      <c r="G184" s="9">
        <f t="shared" si="7"/>
        <v>1729.9000000000005</v>
      </c>
      <c r="H184" s="8" t="s">
        <v>2019</v>
      </c>
      <c r="I184" s="10">
        <v>31701</v>
      </c>
      <c r="J184" s="8" t="s">
        <v>1053</v>
      </c>
      <c r="K184" s="9">
        <v>5422.6</v>
      </c>
      <c r="L184" s="10"/>
      <c r="M184" s="12" t="s">
        <v>2403</v>
      </c>
      <c r="O184"/>
    </row>
    <row r="185" spans="1:15" ht="213.75">
      <c r="A185" s="15" t="s">
        <v>833</v>
      </c>
      <c r="B185" s="15" t="s">
        <v>1055</v>
      </c>
      <c r="C185" s="9">
        <v>3822.1</v>
      </c>
      <c r="D185" s="15" t="s">
        <v>1054</v>
      </c>
      <c r="E185" s="16">
        <v>24223</v>
      </c>
      <c r="F185" s="17" t="s">
        <v>1056</v>
      </c>
      <c r="G185" s="9">
        <f t="shared" si="7"/>
        <v>796.9000000000001</v>
      </c>
      <c r="H185" s="8" t="s">
        <v>1057</v>
      </c>
      <c r="I185" s="10">
        <v>30496</v>
      </c>
      <c r="J185" s="8" t="s">
        <v>1778</v>
      </c>
      <c r="K185" s="9">
        <v>4619</v>
      </c>
      <c r="L185" s="10">
        <v>33078</v>
      </c>
      <c r="M185" s="12" t="s">
        <v>2404</v>
      </c>
      <c r="O185"/>
    </row>
    <row r="186" spans="1:15" ht="123.75">
      <c r="A186" s="15" t="s">
        <v>833</v>
      </c>
      <c r="B186" s="15" t="s">
        <v>2314</v>
      </c>
      <c r="C186" s="9">
        <v>2001.1</v>
      </c>
      <c r="D186" s="15" t="s">
        <v>2313</v>
      </c>
      <c r="E186" s="10">
        <v>24224</v>
      </c>
      <c r="F186" s="15" t="s">
        <v>2315</v>
      </c>
      <c r="G186" s="9">
        <f t="shared" si="7"/>
        <v>1033.5</v>
      </c>
      <c r="H186" s="8" t="s">
        <v>2316</v>
      </c>
      <c r="I186" s="10">
        <v>32079</v>
      </c>
      <c r="J186" s="8" t="s">
        <v>1778</v>
      </c>
      <c r="K186" s="9">
        <v>3034.6</v>
      </c>
      <c r="L186" s="10">
        <v>34813</v>
      </c>
      <c r="M186" s="12" t="s">
        <v>2431</v>
      </c>
      <c r="O186"/>
    </row>
    <row r="187" spans="1:15" ht="22.5">
      <c r="A187" s="15" t="s">
        <v>833</v>
      </c>
      <c r="B187" s="15" t="s">
        <v>1919</v>
      </c>
      <c r="C187" s="9">
        <v>4518.1</v>
      </c>
      <c r="D187" s="15" t="s">
        <v>1918</v>
      </c>
      <c r="E187" s="10">
        <v>24229</v>
      </c>
      <c r="F187" s="17" t="s">
        <v>1920</v>
      </c>
      <c r="G187" s="9">
        <f t="shared" si="7"/>
        <v>1422.8999999999996</v>
      </c>
      <c r="H187" s="8" t="s">
        <v>1921</v>
      </c>
      <c r="I187" s="10">
        <v>31818</v>
      </c>
      <c r="J187" s="8" t="s">
        <v>837</v>
      </c>
      <c r="K187" s="9">
        <v>5941</v>
      </c>
      <c r="L187" s="10"/>
      <c r="M187" s="12" t="s">
        <v>2405</v>
      </c>
      <c r="O187"/>
    </row>
    <row r="188" spans="1:15" ht="33.75">
      <c r="A188" s="15" t="s">
        <v>833</v>
      </c>
      <c r="B188" s="15" t="s">
        <v>1496</v>
      </c>
      <c r="C188" s="9">
        <v>3862</v>
      </c>
      <c r="D188" s="15" t="s">
        <v>1495</v>
      </c>
      <c r="E188" s="10">
        <v>24239</v>
      </c>
      <c r="F188" s="15" t="s">
        <v>1497</v>
      </c>
      <c r="G188" s="9">
        <f t="shared" si="7"/>
        <v>2258.1000000000004</v>
      </c>
      <c r="H188" s="8" t="s">
        <v>1498</v>
      </c>
      <c r="I188" s="10">
        <v>31483</v>
      </c>
      <c r="J188" s="8" t="s">
        <v>837</v>
      </c>
      <c r="K188" s="9">
        <v>6120.1</v>
      </c>
      <c r="L188" s="10"/>
      <c r="M188" s="12" t="s">
        <v>1990</v>
      </c>
      <c r="O188"/>
    </row>
    <row r="189" spans="1:15" ht="45">
      <c r="A189" s="15" t="s">
        <v>833</v>
      </c>
      <c r="B189" s="15" t="s">
        <v>1947</v>
      </c>
      <c r="C189" s="9">
        <v>3341.3</v>
      </c>
      <c r="D189" s="15" t="s">
        <v>1946</v>
      </c>
      <c r="E189" s="10">
        <v>24237</v>
      </c>
      <c r="F189" s="15" t="s">
        <v>1948</v>
      </c>
      <c r="G189" s="9">
        <f t="shared" si="7"/>
        <v>1951.8999999999996</v>
      </c>
      <c r="H189" s="8" t="s">
        <v>1949</v>
      </c>
      <c r="I189" s="10">
        <v>31835</v>
      </c>
      <c r="J189" s="8" t="s">
        <v>837</v>
      </c>
      <c r="K189" s="9">
        <v>5293.2</v>
      </c>
      <c r="L189" s="10"/>
      <c r="M189" s="12" t="s">
        <v>1991</v>
      </c>
      <c r="O189"/>
    </row>
    <row r="190" spans="1:15" ht="45">
      <c r="A190" s="15" t="s">
        <v>833</v>
      </c>
      <c r="B190" s="15" t="s">
        <v>958</v>
      </c>
      <c r="C190" s="9"/>
      <c r="D190" s="15" t="s">
        <v>2528</v>
      </c>
      <c r="E190" s="10">
        <v>24237</v>
      </c>
      <c r="F190" s="15"/>
      <c r="G190" s="8"/>
      <c r="H190" s="8"/>
      <c r="I190" s="10"/>
      <c r="J190" s="8"/>
      <c r="K190" s="11"/>
      <c r="L190" s="10">
        <v>27888</v>
      </c>
      <c r="M190" s="12" t="s">
        <v>998</v>
      </c>
      <c r="O190"/>
    </row>
    <row r="191" spans="1:15" ht="33.75">
      <c r="A191" s="15" t="s">
        <v>833</v>
      </c>
      <c r="B191" s="15" t="s">
        <v>1488</v>
      </c>
      <c r="C191" s="9">
        <v>3089.1</v>
      </c>
      <c r="D191" s="15" t="s">
        <v>1487</v>
      </c>
      <c r="E191" s="10">
        <v>24243</v>
      </c>
      <c r="F191" s="15" t="s">
        <v>1489</v>
      </c>
      <c r="G191" s="9">
        <f>SUM(K191-C191)</f>
        <v>2134.2999999999997</v>
      </c>
      <c r="H191" s="8" t="s">
        <v>1490</v>
      </c>
      <c r="I191" s="10">
        <v>31470</v>
      </c>
      <c r="J191" s="8" t="s">
        <v>837</v>
      </c>
      <c r="K191" s="9">
        <v>5223.4</v>
      </c>
      <c r="L191" s="10"/>
      <c r="M191" s="12" t="s">
        <v>990</v>
      </c>
      <c r="O191"/>
    </row>
    <row r="192" spans="1:15" ht="33.75">
      <c r="A192" s="15" t="s">
        <v>833</v>
      </c>
      <c r="B192" s="15" t="s">
        <v>1378</v>
      </c>
      <c r="C192" s="9">
        <v>3562.6</v>
      </c>
      <c r="D192" s="15" t="s">
        <v>1377</v>
      </c>
      <c r="E192" s="10">
        <v>24245</v>
      </c>
      <c r="F192" s="15" t="s">
        <v>1379</v>
      </c>
      <c r="G192" s="9">
        <f>SUM(K192-C192)</f>
        <v>1959.7000000000003</v>
      </c>
      <c r="H192" s="8" t="s">
        <v>1380</v>
      </c>
      <c r="I192" s="10">
        <v>31588</v>
      </c>
      <c r="J192" s="8" t="s">
        <v>837</v>
      </c>
      <c r="K192" s="9">
        <v>5522.3</v>
      </c>
      <c r="L192" s="10"/>
      <c r="M192" s="12" t="s">
        <v>991</v>
      </c>
      <c r="O192"/>
    </row>
    <row r="193" spans="1:15" ht="33.75">
      <c r="A193" s="15" t="s">
        <v>833</v>
      </c>
      <c r="B193" s="15" t="s">
        <v>2874</v>
      </c>
      <c r="C193" s="9">
        <v>3357.5</v>
      </c>
      <c r="D193" s="15" t="s">
        <v>2873</v>
      </c>
      <c r="E193" s="10">
        <v>24250</v>
      </c>
      <c r="F193" s="15" t="s">
        <v>2875</v>
      </c>
      <c r="G193" s="9">
        <f>SUM(K193-C193)</f>
        <v>2173.8999999999996</v>
      </c>
      <c r="H193" s="8" t="s">
        <v>2646</v>
      </c>
      <c r="I193" s="10">
        <v>31502</v>
      </c>
      <c r="J193" s="8" t="s">
        <v>837</v>
      </c>
      <c r="K193" s="9">
        <v>5531.4</v>
      </c>
      <c r="L193" s="10"/>
      <c r="M193" s="12" t="s">
        <v>992</v>
      </c>
      <c r="O193"/>
    </row>
    <row r="194" spans="1:15" ht="22.5">
      <c r="A194" s="15" t="s">
        <v>833</v>
      </c>
      <c r="B194" s="15" t="s">
        <v>1907</v>
      </c>
      <c r="C194" s="9">
        <v>4415.6</v>
      </c>
      <c r="D194" s="15" t="s">
        <v>1906</v>
      </c>
      <c r="E194" s="10">
        <v>24245</v>
      </c>
      <c r="F194" s="15" t="s">
        <v>1908</v>
      </c>
      <c r="G194" s="9">
        <f>SUM(K194-C194)</f>
        <v>1442.2999999999993</v>
      </c>
      <c r="H194" s="8" t="s">
        <v>1909</v>
      </c>
      <c r="I194" s="10">
        <v>31799</v>
      </c>
      <c r="J194" s="8" t="s">
        <v>837</v>
      </c>
      <c r="K194" s="9">
        <v>5857.9</v>
      </c>
      <c r="L194" s="10"/>
      <c r="M194" s="12" t="s">
        <v>993</v>
      </c>
      <c r="O194"/>
    </row>
    <row r="195" spans="1:15" ht="33.75">
      <c r="A195" s="15" t="s">
        <v>833</v>
      </c>
      <c r="B195" s="15" t="s">
        <v>1609</v>
      </c>
      <c r="C195" s="9"/>
      <c r="D195" s="15" t="s">
        <v>1608</v>
      </c>
      <c r="E195" s="10">
        <v>24251</v>
      </c>
      <c r="F195" s="15"/>
      <c r="G195" s="8"/>
      <c r="H195" s="8"/>
      <c r="I195" s="10"/>
      <c r="J195" s="8" t="s">
        <v>2348</v>
      </c>
      <c r="K195" s="11"/>
      <c r="L195" s="10">
        <v>27476</v>
      </c>
      <c r="M195" s="12" t="s">
        <v>1618</v>
      </c>
      <c r="O195"/>
    </row>
    <row r="196" spans="1:15" ht="33.75">
      <c r="A196" s="15" t="s">
        <v>833</v>
      </c>
      <c r="B196" s="15" t="s">
        <v>691</v>
      </c>
      <c r="C196" s="9">
        <v>3184</v>
      </c>
      <c r="D196" s="15" t="s">
        <v>692</v>
      </c>
      <c r="E196" s="10">
        <v>24258</v>
      </c>
      <c r="F196" s="15"/>
      <c r="G196" s="8"/>
      <c r="H196" s="8"/>
      <c r="I196" s="10"/>
      <c r="J196" s="8" t="s">
        <v>1778</v>
      </c>
      <c r="K196" s="11"/>
      <c r="L196" s="10">
        <v>25856</v>
      </c>
      <c r="M196" s="12" t="s">
        <v>693</v>
      </c>
      <c r="O196"/>
    </row>
    <row r="197" spans="1:15" ht="22.5">
      <c r="A197" s="15" t="s">
        <v>833</v>
      </c>
      <c r="B197" s="15" t="s">
        <v>1871</v>
      </c>
      <c r="C197" s="9">
        <v>3521.8</v>
      </c>
      <c r="D197" s="15" t="s">
        <v>1870</v>
      </c>
      <c r="E197" s="10">
        <v>24254</v>
      </c>
      <c r="F197" s="15" t="s">
        <v>1872</v>
      </c>
      <c r="G197" s="9">
        <f>SUM(K197-C197)</f>
        <v>1245.8000000000002</v>
      </c>
      <c r="H197" s="8" t="s">
        <v>1873</v>
      </c>
      <c r="I197" s="10">
        <v>31742</v>
      </c>
      <c r="J197" s="8" t="s">
        <v>837</v>
      </c>
      <c r="K197" s="9">
        <v>4767.6</v>
      </c>
      <c r="L197" s="10"/>
      <c r="M197" s="12" t="s">
        <v>994</v>
      </c>
      <c r="O197"/>
    </row>
    <row r="198" spans="1:15" ht="33.75">
      <c r="A198" s="15" t="s">
        <v>833</v>
      </c>
      <c r="B198" s="15" t="s">
        <v>1473</v>
      </c>
      <c r="C198" s="9">
        <v>1415</v>
      </c>
      <c r="D198" s="15" t="s">
        <v>2345</v>
      </c>
      <c r="E198" s="10">
        <v>24267</v>
      </c>
      <c r="F198" s="15"/>
      <c r="G198" s="8"/>
      <c r="H198" s="8"/>
      <c r="I198" s="10"/>
      <c r="J198" s="8" t="s">
        <v>2348</v>
      </c>
      <c r="K198" s="11"/>
      <c r="L198" s="10">
        <v>25260</v>
      </c>
      <c r="M198" s="12" t="s">
        <v>3191</v>
      </c>
      <c r="O198"/>
    </row>
    <row r="199" spans="1:15" ht="56.25">
      <c r="A199" s="15" t="s">
        <v>833</v>
      </c>
      <c r="B199" s="15" t="s">
        <v>959</v>
      </c>
      <c r="C199" s="9"/>
      <c r="D199" s="15" t="s">
        <v>2529</v>
      </c>
      <c r="E199" s="10">
        <v>24259</v>
      </c>
      <c r="F199" s="15"/>
      <c r="G199" s="8"/>
      <c r="H199" s="8"/>
      <c r="I199" s="10"/>
      <c r="J199" s="8"/>
      <c r="K199" s="11"/>
      <c r="L199" s="10">
        <v>27888</v>
      </c>
      <c r="M199" s="12" t="s">
        <v>997</v>
      </c>
      <c r="O199"/>
    </row>
    <row r="200" spans="1:15" ht="157.5">
      <c r="A200" s="15" t="s">
        <v>833</v>
      </c>
      <c r="B200" s="17" t="s">
        <v>1764</v>
      </c>
      <c r="C200" s="9">
        <v>3624</v>
      </c>
      <c r="D200" s="15" t="s">
        <v>2025</v>
      </c>
      <c r="E200" s="10">
        <v>24266</v>
      </c>
      <c r="F200" s="15"/>
      <c r="G200" s="8"/>
      <c r="H200" s="8"/>
      <c r="I200" s="10"/>
      <c r="J200" s="8" t="s">
        <v>1778</v>
      </c>
      <c r="K200" s="11"/>
      <c r="L200" s="10">
        <v>26599</v>
      </c>
      <c r="M200" s="12" t="s">
        <v>156</v>
      </c>
      <c r="O200"/>
    </row>
    <row r="201" spans="1:15" ht="57" customHeight="1">
      <c r="A201" s="15" t="s">
        <v>833</v>
      </c>
      <c r="B201" s="15" t="s">
        <v>1926</v>
      </c>
      <c r="C201" s="9">
        <v>932</v>
      </c>
      <c r="D201" s="15" t="s">
        <v>1927</v>
      </c>
      <c r="E201" s="10">
        <v>24267</v>
      </c>
      <c r="F201" s="15"/>
      <c r="G201" s="8"/>
      <c r="H201" s="8"/>
      <c r="I201" s="10"/>
      <c r="J201" s="8" t="s">
        <v>1778</v>
      </c>
      <c r="K201" s="11"/>
      <c r="L201" s="10">
        <v>24986</v>
      </c>
      <c r="M201" s="12" t="s">
        <v>157</v>
      </c>
      <c r="O201"/>
    </row>
    <row r="202" spans="1:15" ht="56.25">
      <c r="A202" s="15" t="s">
        <v>833</v>
      </c>
      <c r="B202" s="15" t="s">
        <v>960</v>
      </c>
      <c r="C202" s="9"/>
      <c r="D202" s="15" t="s">
        <v>2530</v>
      </c>
      <c r="E202" s="10">
        <v>24278</v>
      </c>
      <c r="F202" s="15"/>
      <c r="G202" s="8"/>
      <c r="H202" s="8"/>
      <c r="I202" s="10"/>
      <c r="J202" s="8"/>
      <c r="K202" s="11"/>
      <c r="L202" s="10">
        <v>27888</v>
      </c>
      <c r="M202" s="12" t="s">
        <v>996</v>
      </c>
      <c r="O202"/>
    </row>
    <row r="203" spans="1:15" ht="56.25">
      <c r="A203" s="15" t="s">
        <v>833</v>
      </c>
      <c r="B203" s="15" t="s">
        <v>961</v>
      </c>
      <c r="C203" s="9"/>
      <c r="D203" s="15" t="s">
        <v>2531</v>
      </c>
      <c r="E203" s="10">
        <v>24273</v>
      </c>
      <c r="F203" s="15"/>
      <c r="G203" s="8"/>
      <c r="H203" s="8"/>
      <c r="I203" s="10"/>
      <c r="J203" s="8"/>
      <c r="K203" s="11"/>
      <c r="L203" s="10"/>
      <c r="M203" s="12" t="s">
        <v>996</v>
      </c>
      <c r="O203"/>
    </row>
    <row r="204" spans="1:15" ht="56.25">
      <c r="A204" s="15" t="s">
        <v>833</v>
      </c>
      <c r="B204" s="15" t="s">
        <v>3039</v>
      </c>
      <c r="C204" s="9"/>
      <c r="D204" s="15" t="s">
        <v>2532</v>
      </c>
      <c r="E204" s="10">
        <v>24274</v>
      </c>
      <c r="F204" s="15"/>
      <c r="G204" s="8"/>
      <c r="H204" s="8"/>
      <c r="I204" s="10"/>
      <c r="J204" s="8"/>
      <c r="K204" s="11"/>
      <c r="L204" s="10">
        <v>27888</v>
      </c>
      <c r="M204" s="12" t="s">
        <v>996</v>
      </c>
      <c r="O204"/>
    </row>
    <row r="205" spans="1:15" ht="45">
      <c r="A205" s="15" t="s">
        <v>833</v>
      </c>
      <c r="B205" s="15" t="s">
        <v>862</v>
      </c>
      <c r="C205" s="9">
        <v>356</v>
      </c>
      <c r="D205" s="15" t="s">
        <v>863</v>
      </c>
      <c r="E205" s="10">
        <v>24279</v>
      </c>
      <c r="F205" s="15"/>
      <c r="G205" s="8"/>
      <c r="H205" s="8"/>
      <c r="I205" s="10"/>
      <c r="J205" s="8" t="s">
        <v>1778</v>
      </c>
      <c r="K205" s="11"/>
      <c r="L205" s="10">
        <v>24536</v>
      </c>
      <c r="M205" s="12" t="s">
        <v>864</v>
      </c>
      <c r="O205"/>
    </row>
    <row r="206" spans="1:15" ht="90">
      <c r="A206" s="15" t="s">
        <v>833</v>
      </c>
      <c r="B206" s="17" t="s">
        <v>1815</v>
      </c>
      <c r="C206" s="9">
        <v>239</v>
      </c>
      <c r="D206" s="15" t="s">
        <v>1816</v>
      </c>
      <c r="E206" s="10">
        <v>24279</v>
      </c>
      <c r="F206" s="15"/>
      <c r="G206" s="8"/>
      <c r="H206" s="8"/>
      <c r="I206" s="10"/>
      <c r="J206" s="8" t="s">
        <v>1778</v>
      </c>
      <c r="K206" s="11"/>
      <c r="L206" s="10">
        <v>24487</v>
      </c>
      <c r="M206" s="12" t="s">
        <v>168</v>
      </c>
      <c r="O206"/>
    </row>
    <row r="207" spans="1:15" ht="192.75" customHeight="1">
      <c r="A207" s="15" t="s">
        <v>833</v>
      </c>
      <c r="B207" s="36" t="s">
        <v>2358</v>
      </c>
      <c r="C207" s="9">
        <v>2526</v>
      </c>
      <c r="D207" s="15" t="s">
        <v>2533</v>
      </c>
      <c r="E207" s="10">
        <v>24288</v>
      </c>
      <c r="F207" s="15"/>
      <c r="G207" s="8"/>
      <c r="H207" s="8"/>
      <c r="I207" s="10"/>
      <c r="J207" s="8" t="s">
        <v>29</v>
      </c>
      <c r="K207" s="11"/>
      <c r="L207" s="10"/>
      <c r="M207" s="12" t="s">
        <v>30</v>
      </c>
      <c r="O207"/>
    </row>
    <row r="208" spans="1:15" ht="22.5">
      <c r="A208" s="15" t="s">
        <v>833</v>
      </c>
      <c r="B208" s="15" t="s">
        <v>1915</v>
      </c>
      <c r="C208" s="9">
        <v>4813.3</v>
      </c>
      <c r="D208" s="15" t="s">
        <v>1914</v>
      </c>
      <c r="E208" s="10">
        <v>24287</v>
      </c>
      <c r="F208" s="15" t="s">
        <v>1916</v>
      </c>
      <c r="G208" s="9">
        <f>SUM(K208-C208)</f>
        <v>1710.8999999999996</v>
      </c>
      <c r="H208" s="8" t="s">
        <v>1917</v>
      </c>
      <c r="I208" s="10">
        <v>31817</v>
      </c>
      <c r="J208" s="8" t="s">
        <v>837</v>
      </c>
      <c r="K208" s="9">
        <v>6524.2</v>
      </c>
      <c r="L208" s="10"/>
      <c r="M208" s="12" t="s">
        <v>1004</v>
      </c>
      <c r="O208"/>
    </row>
    <row r="209" spans="1:15" ht="22.5">
      <c r="A209" s="15" t="s">
        <v>833</v>
      </c>
      <c r="B209" s="15" t="s">
        <v>2262</v>
      </c>
      <c r="C209" s="9">
        <v>4056.1</v>
      </c>
      <c r="D209" s="15" t="s">
        <v>2261</v>
      </c>
      <c r="E209" s="10">
        <v>24295</v>
      </c>
      <c r="F209" s="15" t="s">
        <v>2263</v>
      </c>
      <c r="G209" s="9">
        <f>SUM(K209-C209)</f>
        <v>1420.4</v>
      </c>
      <c r="H209" s="8" t="s">
        <v>2264</v>
      </c>
      <c r="I209" s="10">
        <v>31981</v>
      </c>
      <c r="J209" s="8" t="s">
        <v>837</v>
      </c>
      <c r="K209" s="9">
        <v>5476.5</v>
      </c>
      <c r="L209" s="10"/>
      <c r="M209" s="12" t="s">
        <v>1005</v>
      </c>
      <c r="O209"/>
    </row>
    <row r="210" spans="1:15" ht="12.75">
      <c r="A210" s="15" t="s">
        <v>833</v>
      </c>
      <c r="B210" s="15" t="s">
        <v>251</v>
      </c>
      <c r="C210" s="9">
        <v>1970</v>
      </c>
      <c r="D210" s="15" t="s">
        <v>252</v>
      </c>
      <c r="E210" s="10">
        <v>24293</v>
      </c>
      <c r="F210" s="15"/>
      <c r="G210" s="8"/>
      <c r="H210" s="8"/>
      <c r="I210" s="10"/>
      <c r="J210" s="8" t="s">
        <v>1778</v>
      </c>
      <c r="K210" s="11"/>
      <c r="L210" s="10">
        <v>25718</v>
      </c>
      <c r="M210" s="12" t="s">
        <v>593</v>
      </c>
      <c r="O210"/>
    </row>
    <row r="211" spans="1:15" ht="57.75" customHeight="1">
      <c r="A211" s="15" t="s">
        <v>833</v>
      </c>
      <c r="B211" s="17" t="s">
        <v>2652</v>
      </c>
      <c r="C211" s="9">
        <v>3768.3</v>
      </c>
      <c r="D211" s="15" t="s">
        <v>2651</v>
      </c>
      <c r="E211" s="10">
        <v>24299</v>
      </c>
      <c r="F211" s="15" t="s">
        <v>2653</v>
      </c>
      <c r="G211" s="9">
        <f>SUM(K211-C211)</f>
        <v>1802.3000000000002</v>
      </c>
      <c r="H211" s="8" t="s">
        <v>2654</v>
      </c>
      <c r="I211" s="10">
        <v>31531</v>
      </c>
      <c r="J211" s="8" t="s">
        <v>837</v>
      </c>
      <c r="K211" s="9">
        <v>5570.6</v>
      </c>
      <c r="L211" s="10"/>
      <c r="M211" s="12" t="s">
        <v>2876</v>
      </c>
      <c r="O211"/>
    </row>
    <row r="212" spans="1:15" ht="33.75">
      <c r="A212" s="15" t="s">
        <v>833</v>
      </c>
      <c r="B212" s="15" t="s">
        <v>742</v>
      </c>
      <c r="C212" s="9"/>
      <c r="D212" s="15" t="s">
        <v>2458</v>
      </c>
      <c r="E212" s="10">
        <v>24301</v>
      </c>
      <c r="F212" s="15"/>
      <c r="G212" s="8"/>
      <c r="H212" s="8"/>
      <c r="I212" s="10"/>
      <c r="J212" s="8" t="s">
        <v>2348</v>
      </c>
      <c r="K212" s="11"/>
      <c r="L212" s="10">
        <v>27476</v>
      </c>
      <c r="M212" s="12" t="s">
        <v>1617</v>
      </c>
      <c r="O212"/>
    </row>
    <row r="213" spans="1:15" ht="135">
      <c r="A213" s="15" t="s">
        <v>833</v>
      </c>
      <c r="B213" s="15" t="s">
        <v>2031</v>
      </c>
      <c r="C213" s="9">
        <v>2794</v>
      </c>
      <c r="D213" s="15" t="s">
        <v>2032</v>
      </c>
      <c r="E213" s="10">
        <v>24308</v>
      </c>
      <c r="F213" s="15"/>
      <c r="G213" s="8"/>
      <c r="H213" s="8"/>
      <c r="I213" s="10"/>
      <c r="J213" s="8" t="s">
        <v>1778</v>
      </c>
      <c r="K213" s="11"/>
      <c r="L213" s="10">
        <v>26247</v>
      </c>
      <c r="M213" s="12" t="s">
        <v>158</v>
      </c>
      <c r="O213"/>
    </row>
    <row r="214" spans="1:15" ht="56.25">
      <c r="A214" s="15" t="s">
        <v>833</v>
      </c>
      <c r="B214" s="15" t="s">
        <v>2359</v>
      </c>
      <c r="C214" s="9"/>
      <c r="D214" s="15" t="s">
        <v>2534</v>
      </c>
      <c r="E214" s="10">
        <v>24308</v>
      </c>
      <c r="F214" s="15"/>
      <c r="G214" s="8"/>
      <c r="H214" s="8"/>
      <c r="I214" s="10"/>
      <c r="J214" s="8"/>
      <c r="K214" s="11"/>
      <c r="L214" s="10">
        <v>27888</v>
      </c>
      <c r="M214" s="12" t="s">
        <v>996</v>
      </c>
      <c r="O214"/>
    </row>
    <row r="215" spans="1:15" ht="101.25">
      <c r="A215" s="15" t="s">
        <v>833</v>
      </c>
      <c r="B215" s="15" t="s">
        <v>627</v>
      </c>
      <c r="C215" s="9"/>
      <c r="D215" s="15" t="s">
        <v>2535</v>
      </c>
      <c r="E215" s="10">
        <v>24308</v>
      </c>
      <c r="F215" s="15"/>
      <c r="G215" s="8"/>
      <c r="H215" s="8"/>
      <c r="I215" s="10"/>
      <c r="J215" s="8"/>
      <c r="K215" s="11"/>
      <c r="L215" s="10">
        <v>27888</v>
      </c>
      <c r="M215" s="12" t="s">
        <v>159</v>
      </c>
      <c r="O215"/>
    </row>
    <row r="216" spans="1:15" ht="45">
      <c r="A216" s="15" t="s">
        <v>833</v>
      </c>
      <c r="B216" s="15" t="s">
        <v>2388</v>
      </c>
      <c r="C216" s="9">
        <v>2326</v>
      </c>
      <c r="D216" s="15" t="s">
        <v>2389</v>
      </c>
      <c r="E216" s="10">
        <v>24310</v>
      </c>
      <c r="F216" s="15"/>
      <c r="G216" s="8"/>
      <c r="H216" s="8"/>
      <c r="I216" s="10"/>
      <c r="J216" s="8" t="s">
        <v>1778</v>
      </c>
      <c r="K216" s="11"/>
      <c r="L216" s="10">
        <v>26977</v>
      </c>
      <c r="M216" s="12" t="s">
        <v>31</v>
      </c>
      <c r="O216"/>
    </row>
    <row r="217" spans="1:15" ht="33.75">
      <c r="A217" s="15" t="s">
        <v>833</v>
      </c>
      <c r="B217" s="15" t="s">
        <v>877</v>
      </c>
      <c r="C217" s="9">
        <v>744</v>
      </c>
      <c r="D217" s="15" t="s">
        <v>878</v>
      </c>
      <c r="E217" s="10">
        <v>24313</v>
      </c>
      <c r="F217" s="15"/>
      <c r="G217" s="8"/>
      <c r="H217" s="8"/>
      <c r="I217" s="10"/>
      <c r="J217" s="8" t="s">
        <v>1778</v>
      </c>
      <c r="K217" s="11"/>
      <c r="L217" s="10">
        <v>24777</v>
      </c>
      <c r="M217" s="12" t="s">
        <v>1006</v>
      </c>
      <c r="O217"/>
    </row>
    <row r="218" spans="1:15" ht="56.25">
      <c r="A218" s="15" t="s">
        <v>833</v>
      </c>
      <c r="B218" s="15" t="s">
        <v>918</v>
      </c>
      <c r="C218" s="9"/>
      <c r="D218" s="15" t="s">
        <v>919</v>
      </c>
      <c r="E218" s="10">
        <v>24320</v>
      </c>
      <c r="F218" s="15"/>
      <c r="G218" s="8"/>
      <c r="H218" s="8"/>
      <c r="I218" s="10"/>
      <c r="J218" s="8" t="s">
        <v>1778</v>
      </c>
      <c r="K218" s="11"/>
      <c r="L218" s="10">
        <v>27024</v>
      </c>
      <c r="M218" s="12" t="s">
        <v>920</v>
      </c>
      <c r="O218"/>
    </row>
    <row r="219" spans="1:15" ht="12.75">
      <c r="A219" s="15" t="s">
        <v>833</v>
      </c>
      <c r="B219" s="15" t="s">
        <v>2029</v>
      </c>
      <c r="C219" s="9">
        <v>3376</v>
      </c>
      <c r="D219" s="15" t="s">
        <v>2030</v>
      </c>
      <c r="E219" s="10">
        <v>24323</v>
      </c>
      <c r="F219" s="15"/>
      <c r="G219" s="8"/>
      <c r="H219" s="8"/>
      <c r="I219" s="10"/>
      <c r="J219" s="8" t="s">
        <v>1778</v>
      </c>
      <c r="K219" s="11"/>
      <c r="L219" s="10">
        <v>26606</v>
      </c>
      <c r="M219" s="12" t="s">
        <v>3088</v>
      </c>
      <c r="O219"/>
    </row>
    <row r="220" spans="1:15" ht="56.25">
      <c r="A220" s="15" t="s">
        <v>833</v>
      </c>
      <c r="B220" s="15" t="s">
        <v>628</v>
      </c>
      <c r="C220" s="9"/>
      <c r="D220" s="15" t="s">
        <v>2536</v>
      </c>
      <c r="E220" s="10">
        <v>24323</v>
      </c>
      <c r="F220" s="15"/>
      <c r="G220" s="8"/>
      <c r="H220" s="8"/>
      <c r="I220" s="10"/>
      <c r="J220" s="8"/>
      <c r="K220" s="11"/>
      <c r="L220" s="10"/>
      <c r="M220" s="12" t="s">
        <v>996</v>
      </c>
      <c r="O220"/>
    </row>
    <row r="221" spans="1:15" ht="33.75">
      <c r="A221" s="15" t="s">
        <v>833</v>
      </c>
      <c r="B221" s="15" t="s">
        <v>2449</v>
      </c>
      <c r="C221" s="9"/>
      <c r="D221" s="15" t="s">
        <v>1610</v>
      </c>
      <c r="E221" s="10">
        <v>24327</v>
      </c>
      <c r="F221" s="15"/>
      <c r="G221" s="8"/>
      <c r="H221" s="8"/>
      <c r="I221" s="10"/>
      <c r="J221" s="8" t="s">
        <v>2348</v>
      </c>
      <c r="K221" s="11"/>
      <c r="L221" s="10">
        <v>27476</v>
      </c>
      <c r="M221" s="12" t="s">
        <v>1618</v>
      </c>
      <c r="O221"/>
    </row>
    <row r="222" spans="1:15" ht="78.75">
      <c r="A222" s="15" t="s">
        <v>833</v>
      </c>
      <c r="B222" s="15" t="s">
        <v>869</v>
      </c>
      <c r="C222" s="9">
        <v>200</v>
      </c>
      <c r="D222" s="15" t="s">
        <v>870</v>
      </c>
      <c r="E222" s="10">
        <v>24327</v>
      </c>
      <c r="F222" s="15"/>
      <c r="G222" s="8"/>
      <c r="H222" s="8"/>
      <c r="I222" s="10"/>
      <c r="J222" s="8" t="s">
        <v>1778</v>
      </c>
      <c r="K222" s="11"/>
      <c r="L222" s="10">
        <v>24605</v>
      </c>
      <c r="M222" s="12" t="s">
        <v>971</v>
      </c>
      <c r="O222"/>
    </row>
    <row r="223" spans="1:15" ht="202.5">
      <c r="A223" s="15" t="s">
        <v>833</v>
      </c>
      <c r="B223" s="15" t="s">
        <v>1354</v>
      </c>
      <c r="C223" s="9">
        <v>3157.7</v>
      </c>
      <c r="D223" s="15" t="s">
        <v>1353</v>
      </c>
      <c r="E223" s="10">
        <v>24330</v>
      </c>
      <c r="F223" s="15" t="s">
        <v>1355</v>
      </c>
      <c r="G223" s="9">
        <f>SUM(K223-C223)</f>
        <v>2545.7</v>
      </c>
      <c r="H223" s="8" t="s">
        <v>1356</v>
      </c>
      <c r="I223" s="10">
        <v>31559</v>
      </c>
      <c r="J223" s="8" t="s">
        <v>837</v>
      </c>
      <c r="K223" s="9">
        <v>5703.4</v>
      </c>
      <c r="L223" s="10"/>
      <c r="M223" s="12" t="s">
        <v>88</v>
      </c>
      <c r="O223"/>
    </row>
    <row r="224" spans="1:15" ht="22.5">
      <c r="A224" s="15" t="s">
        <v>833</v>
      </c>
      <c r="B224" s="15" t="s">
        <v>1346</v>
      </c>
      <c r="C224" s="9">
        <v>3046.7</v>
      </c>
      <c r="D224" s="15" t="s">
        <v>1345</v>
      </c>
      <c r="E224" s="10">
        <v>24337</v>
      </c>
      <c r="F224" s="15" t="s">
        <v>1347</v>
      </c>
      <c r="G224" s="9">
        <f>SUM(K224-C224)</f>
        <v>1904</v>
      </c>
      <c r="H224" s="8" t="s">
        <v>1348</v>
      </c>
      <c r="I224" s="10">
        <v>31545</v>
      </c>
      <c r="J224" s="8" t="s">
        <v>837</v>
      </c>
      <c r="K224" s="9">
        <v>4950.7</v>
      </c>
      <c r="L224" s="10"/>
      <c r="M224" s="12" t="s">
        <v>622</v>
      </c>
      <c r="O224"/>
    </row>
    <row r="225" spans="1:15" ht="45">
      <c r="A225" s="15" t="s">
        <v>833</v>
      </c>
      <c r="B225" s="15" t="s">
        <v>633</v>
      </c>
      <c r="C225" s="9">
        <v>4440</v>
      </c>
      <c r="D225" s="15" t="s">
        <v>634</v>
      </c>
      <c r="E225" s="10">
        <v>24334</v>
      </c>
      <c r="F225" s="15"/>
      <c r="G225" s="8"/>
      <c r="H225" s="8"/>
      <c r="I225" s="10"/>
      <c r="J225" s="8" t="s">
        <v>1778</v>
      </c>
      <c r="K225" s="11"/>
      <c r="L225" s="10">
        <v>26818</v>
      </c>
      <c r="M225" s="12" t="s">
        <v>2387</v>
      </c>
      <c r="O225"/>
    </row>
    <row r="226" spans="1:15" ht="90">
      <c r="A226" s="15" t="s">
        <v>833</v>
      </c>
      <c r="B226" s="15" t="s">
        <v>629</v>
      </c>
      <c r="C226" s="9"/>
      <c r="D226" s="15" t="s">
        <v>2537</v>
      </c>
      <c r="E226" s="10">
        <v>24339</v>
      </c>
      <c r="F226" s="15"/>
      <c r="G226" s="8"/>
      <c r="H226" s="8"/>
      <c r="I226" s="10"/>
      <c r="J226" s="8"/>
      <c r="K226" s="11"/>
      <c r="L226" s="10">
        <v>27888</v>
      </c>
      <c r="M226" s="12" t="s">
        <v>160</v>
      </c>
      <c r="O226"/>
    </row>
    <row r="227" spans="1:15" ht="57.75" customHeight="1">
      <c r="A227" s="15" t="s">
        <v>833</v>
      </c>
      <c r="B227" s="15" t="s">
        <v>2207</v>
      </c>
      <c r="C227" s="9">
        <v>3803.9</v>
      </c>
      <c r="D227" s="15" t="s">
        <v>2206</v>
      </c>
      <c r="E227" s="10">
        <v>24337</v>
      </c>
      <c r="F227" s="15" t="s">
        <v>2208</v>
      </c>
      <c r="G227" s="9">
        <f>SUM(K227-C227)</f>
        <v>1970.7000000000003</v>
      </c>
      <c r="H227" s="8" t="s">
        <v>2209</v>
      </c>
      <c r="I227" s="10">
        <v>31618</v>
      </c>
      <c r="J227" s="8" t="s">
        <v>837</v>
      </c>
      <c r="K227" s="9">
        <v>5774.6</v>
      </c>
      <c r="L227" s="10"/>
      <c r="M227" s="12" t="s">
        <v>3150</v>
      </c>
      <c r="O227"/>
    </row>
    <row r="228" spans="1:15" ht="123.75">
      <c r="A228" s="15" t="s">
        <v>833</v>
      </c>
      <c r="B228" s="17" t="s">
        <v>743</v>
      </c>
      <c r="C228" s="9" t="s">
        <v>909</v>
      </c>
      <c r="D228" s="15" t="s">
        <v>2459</v>
      </c>
      <c r="E228" s="10">
        <v>24342</v>
      </c>
      <c r="F228" s="15" t="s">
        <v>995</v>
      </c>
      <c r="G228" s="8" t="s">
        <v>995</v>
      </c>
      <c r="H228" s="8" t="s">
        <v>995</v>
      </c>
      <c r="I228" s="10" t="s">
        <v>995</v>
      </c>
      <c r="J228" s="8" t="s">
        <v>2348</v>
      </c>
      <c r="K228" s="11" t="s">
        <v>995</v>
      </c>
      <c r="L228" s="10">
        <v>27476</v>
      </c>
      <c r="M228" s="12" t="s">
        <v>908</v>
      </c>
      <c r="O228"/>
    </row>
    <row r="229" spans="1:15" ht="56.25">
      <c r="A229" s="15" t="s">
        <v>833</v>
      </c>
      <c r="B229" s="15" t="s">
        <v>630</v>
      </c>
      <c r="C229" s="9"/>
      <c r="D229" s="15" t="s">
        <v>2538</v>
      </c>
      <c r="E229" s="10">
        <v>24343</v>
      </c>
      <c r="F229" s="15"/>
      <c r="G229" s="8"/>
      <c r="H229" s="8"/>
      <c r="I229" s="10"/>
      <c r="J229" s="8"/>
      <c r="K229" s="11"/>
      <c r="L229" s="10">
        <v>27888</v>
      </c>
      <c r="M229" s="12" t="s">
        <v>996</v>
      </c>
      <c r="O229"/>
    </row>
    <row r="230" spans="1:15" ht="56.25">
      <c r="A230" s="15" t="s">
        <v>833</v>
      </c>
      <c r="B230" s="15" t="s">
        <v>631</v>
      </c>
      <c r="C230" s="9"/>
      <c r="D230" s="15" t="s">
        <v>2539</v>
      </c>
      <c r="E230" s="10">
        <v>24344</v>
      </c>
      <c r="F230" s="15"/>
      <c r="G230" s="8"/>
      <c r="H230" s="8"/>
      <c r="I230" s="10"/>
      <c r="J230" s="8"/>
      <c r="K230" s="11"/>
      <c r="L230" s="10">
        <v>27888</v>
      </c>
      <c r="M230" s="12" t="s">
        <v>996</v>
      </c>
      <c r="O230"/>
    </row>
    <row r="231" spans="1:15" ht="22.5">
      <c r="A231" s="15" t="s">
        <v>833</v>
      </c>
      <c r="B231" s="15" t="s">
        <v>2322</v>
      </c>
      <c r="C231" s="9">
        <v>4544.7</v>
      </c>
      <c r="D231" s="15" t="s">
        <v>2321</v>
      </c>
      <c r="E231" s="10">
        <v>24350</v>
      </c>
      <c r="F231" s="15" t="s">
        <v>2323</v>
      </c>
      <c r="G231" s="9">
        <f>SUM(K231-C231)</f>
        <v>3482.7</v>
      </c>
      <c r="H231" s="8" t="s">
        <v>2324</v>
      </c>
      <c r="I231" s="10">
        <v>32100</v>
      </c>
      <c r="J231" s="8" t="s">
        <v>837</v>
      </c>
      <c r="K231" s="9">
        <v>8027.4</v>
      </c>
      <c r="L231" s="10"/>
      <c r="M231" s="12" t="s">
        <v>623</v>
      </c>
      <c r="O231"/>
    </row>
    <row r="232" spans="1:15" ht="33.75">
      <c r="A232" s="15" t="s">
        <v>833</v>
      </c>
      <c r="B232" s="15" t="s">
        <v>2450</v>
      </c>
      <c r="C232" s="9"/>
      <c r="D232" s="15" t="s">
        <v>1611</v>
      </c>
      <c r="E232" s="10">
        <v>24352</v>
      </c>
      <c r="F232" s="15"/>
      <c r="G232" s="8"/>
      <c r="H232" s="8"/>
      <c r="I232" s="10"/>
      <c r="J232" s="8" t="s">
        <v>2348</v>
      </c>
      <c r="K232" s="11"/>
      <c r="L232" s="10">
        <v>27476</v>
      </c>
      <c r="M232" s="12" t="s">
        <v>2432</v>
      </c>
      <c r="O232"/>
    </row>
    <row r="233" spans="1:15" ht="45">
      <c r="A233" s="15" t="s">
        <v>833</v>
      </c>
      <c r="B233" s="15" t="s">
        <v>1976</v>
      </c>
      <c r="C233" s="9">
        <v>2765</v>
      </c>
      <c r="D233" s="15" t="s">
        <v>1977</v>
      </c>
      <c r="E233" s="10">
        <v>24352</v>
      </c>
      <c r="F233" s="15"/>
      <c r="G233" s="8"/>
      <c r="H233" s="8"/>
      <c r="I233" s="10"/>
      <c r="J233" s="8" t="s">
        <v>1778</v>
      </c>
      <c r="K233" s="11"/>
      <c r="L233" s="10">
        <v>26415</v>
      </c>
      <c r="M233" s="12" t="s">
        <v>1762</v>
      </c>
      <c r="O233"/>
    </row>
    <row r="234" spans="1:15" ht="46.5" customHeight="1">
      <c r="A234" s="15" t="s">
        <v>833</v>
      </c>
      <c r="B234" s="15" t="s">
        <v>1837</v>
      </c>
      <c r="C234" s="9"/>
      <c r="D234" s="15" t="s">
        <v>2540</v>
      </c>
      <c r="E234" s="10">
        <v>24358</v>
      </c>
      <c r="F234" s="15"/>
      <c r="G234" s="8"/>
      <c r="H234" s="8"/>
      <c r="I234" s="10"/>
      <c r="J234" s="8"/>
      <c r="K234" s="11"/>
      <c r="L234" s="10">
        <v>27888</v>
      </c>
      <c r="M234" s="12" t="s">
        <v>1000</v>
      </c>
      <c r="O234"/>
    </row>
    <row r="235" spans="1:15" ht="33.75">
      <c r="A235" s="15" t="s">
        <v>833</v>
      </c>
      <c r="B235" s="15" t="s">
        <v>1358</v>
      </c>
      <c r="C235" s="9">
        <v>3453.3</v>
      </c>
      <c r="D235" s="15" t="s">
        <v>1357</v>
      </c>
      <c r="E235" s="10">
        <v>24359</v>
      </c>
      <c r="F235" s="15" t="s">
        <v>1359</v>
      </c>
      <c r="G235" s="9">
        <f>SUM(K235-C235)</f>
        <v>2181.5</v>
      </c>
      <c r="H235" s="8" t="s">
        <v>1360</v>
      </c>
      <c r="I235" s="10">
        <v>31555</v>
      </c>
      <c r="J235" s="8" t="s">
        <v>837</v>
      </c>
      <c r="K235" s="9">
        <v>5634.8</v>
      </c>
      <c r="L235" s="10"/>
      <c r="M235" s="12" t="s">
        <v>624</v>
      </c>
      <c r="O235"/>
    </row>
    <row r="236" spans="1:15" ht="45">
      <c r="A236" s="15" t="s">
        <v>833</v>
      </c>
      <c r="B236" s="15" t="s">
        <v>1709</v>
      </c>
      <c r="C236" s="9">
        <v>3725.9</v>
      </c>
      <c r="D236" s="15" t="s">
        <v>1708</v>
      </c>
      <c r="E236" s="10">
        <v>24362</v>
      </c>
      <c r="F236" s="15" t="s">
        <v>1710</v>
      </c>
      <c r="G236" s="9">
        <f>SUM(K236-C236)</f>
        <v>1767.2000000000003</v>
      </c>
      <c r="H236" s="8" t="s">
        <v>1711</v>
      </c>
      <c r="I236" s="10">
        <v>31925</v>
      </c>
      <c r="J236" s="8" t="s">
        <v>837</v>
      </c>
      <c r="K236" s="9">
        <v>5493.1</v>
      </c>
      <c r="L236" s="10"/>
      <c r="M236" s="12" t="s">
        <v>625</v>
      </c>
      <c r="O236"/>
    </row>
    <row r="237" spans="1:15" ht="47.25" customHeight="1">
      <c r="A237" s="15" t="s">
        <v>833</v>
      </c>
      <c r="B237" s="15" t="s">
        <v>1943</v>
      </c>
      <c r="C237" s="9">
        <v>2938.1</v>
      </c>
      <c r="D237" s="15" t="s">
        <v>1942</v>
      </c>
      <c r="E237" s="10">
        <v>24365</v>
      </c>
      <c r="F237" s="15" t="s">
        <v>1944</v>
      </c>
      <c r="G237" s="9">
        <f>SUM(K237-C237)</f>
        <v>1976.0000000000005</v>
      </c>
      <c r="H237" s="8" t="s">
        <v>1945</v>
      </c>
      <c r="I237" s="10">
        <v>31835</v>
      </c>
      <c r="J237" s="8" t="s">
        <v>837</v>
      </c>
      <c r="K237" s="9">
        <v>4914.1</v>
      </c>
      <c r="L237" s="10"/>
      <c r="M237" s="12" t="s">
        <v>626</v>
      </c>
      <c r="O237"/>
    </row>
    <row r="238" spans="1:15" ht="56.25">
      <c r="A238" s="15" t="s">
        <v>833</v>
      </c>
      <c r="B238" s="15" t="s">
        <v>2286</v>
      </c>
      <c r="C238" s="9">
        <v>3263.5</v>
      </c>
      <c r="D238" s="15" t="s">
        <v>2285</v>
      </c>
      <c r="E238" s="10">
        <v>24373</v>
      </c>
      <c r="F238" s="15" t="s">
        <v>2287</v>
      </c>
      <c r="G238" s="9">
        <f>SUM(K238-C238)</f>
        <v>917.6999999999998</v>
      </c>
      <c r="H238" s="8" t="s">
        <v>2288</v>
      </c>
      <c r="I238" s="10">
        <v>32020</v>
      </c>
      <c r="J238" s="8" t="s">
        <v>837</v>
      </c>
      <c r="K238" s="9">
        <v>4181.2</v>
      </c>
      <c r="L238" s="10"/>
      <c r="M238" s="12" t="s">
        <v>2433</v>
      </c>
      <c r="O238"/>
    </row>
    <row r="239" spans="1:15" ht="33.75">
      <c r="A239" s="15" t="s">
        <v>833</v>
      </c>
      <c r="B239" s="15" t="s">
        <v>783</v>
      </c>
      <c r="C239" s="9"/>
      <c r="D239" s="15" t="s">
        <v>784</v>
      </c>
      <c r="E239" s="10">
        <v>24375</v>
      </c>
      <c r="F239" s="15"/>
      <c r="G239" s="8"/>
      <c r="H239" s="8"/>
      <c r="I239" s="10"/>
      <c r="J239" s="8" t="s">
        <v>1778</v>
      </c>
      <c r="K239" s="11"/>
      <c r="L239" s="10">
        <v>27413</v>
      </c>
      <c r="M239" s="12" t="s">
        <v>2982</v>
      </c>
      <c r="O239"/>
    </row>
    <row r="240" spans="1:15" ht="78.75">
      <c r="A240" s="15" t="s">
        <v>833</v>
      </c>
      <c r="B240" s="15" t="s">
        <v>1071</v>
      </c>
      <c r="C240" s="9">
        <v>3243</v>
      </c>
      <c r="D240" s="15" t="s">
        <v>1070</v>
      </c>
      <c r="E240" s="16">
        <v>24375</v>
      </c>
      <c r="F240" s="17" t="s">
        <v>1072</v>
      </c>
      <c r="G240" s="9">
        <f>SUM(K240-C240)</f>
        <v>2262</v>
      </c>
      <c r="H240" s="8" t="s">
        <v>1073</v>
      </c>
      <c r="I240" s="10">
        <v>30526</v>
      </c>
      <c r="J240" s="8" t="s">
        <v>837</v>
      </c>
      <c r="K240" s="9">
        <v>5505</v>
      </c>
      <c r="L240" s="10"/>
      <c r="M240" s="12" t="s">
        <v>1426</v>
      </c>
      <c r="O240"/>
    </row>
    <row r="241" spans="1:15" ht="22.5">
      <c r="A241" s="15" t="s">
        <v>833</v>
      </c>
      <c r="B241" s="15" t="s">
        <v>1342</v>
      </c>
      <c r="C241" s="9">
        <v>3144.8</v>
      </c>
      <c r="D241" s="15" t="s">
        <v>1341</v>
      </c>
      <c r="E241" s="10">
        <v>24380</v>
      </c>
      <c r="F241" s="15" t="s">
        <v>1343</v>
      </c>
      <c r="G241" s="9">
        <f>SUM(K241-C241)</f>
        <v>3457.5</v>
      </c>
      <c r="H241" s="8" t="s">
        <v>1344</v>
      </c>
      <c r="I241" s="10">
        <v>31532</v>
      </c>
      <c r="J241" s="8" t="s">
        <v>837</v>
      </c>
      <c r="K241" s="9">
        <v>6602.3</v>
      </c>
      <c r="L241" s="10"/>
      <c r="M241" s="12" t="s">
        <v>1427</v>
      </c>
      <c r="O241"/>
    </row>
    <row r="242" spans="1:15" ht="22.5">
      <c r="A242" s="15" t="s">
        <v>833</v>
      </c>
      <c r="B242" s="15" t="s">
        <v>1079</v>
      </c>
      <c r="C242" s="9">
        <v>2910.1</v>
      </c>
      <c r="D242" s="15" t="s">
        <v>1078</v>
      </c>
      <c r="E242" s="16">
        <v>24380</v>
      </c>
      <c r="F242" s="15" t="s">
        <v>1080</v>
      </c>
      <c r="G242" s="9">
        <f>SUM(K242-C242)</f>
        <v>2176.9</v>
      </c>
      <c r="H242" s="8" t="s">
        <v>1081</v>
      </c>
      <c r="I242" s="10">
        <v>30580</v>
      </c>
      <c r="J242" s="8" t="s">
        <v>837</v>
      </c>
      <c r="K242" s="9">
        <v>5087</v>
      </c>
      <c r="L242" s="10"/>
      <c r="M242" s="12" t="s">
        <v>1428</v>
      </c>
      <c r="O242"/>
    </row>
    <row r="243" spans="1:15" ht="12.75">
      <c r="A243" s="15" t="s">
        <v>833</v>
      </c>
      <c r="B243" s="15" t="s">
        <v>224</v>
      </c>
      <c r="C243" s="9">
        <v>1464</v>
      </c>
      <c r="D243" s="15" t="s">
        <v>225</v>
      </c>
      <c r="E243" s="10">
        <v>24369</v>
      </c>
      <c r="F243" s="15"/>
      <c r="G243" s="8"/>
      <c r="H243" s="8"/>
      <c r="I243" s="10"/>
      <c r="J243" s="8" t="s">
        <v>1778</v>
      </c>
      <c r="K243" s="11"/>
      <c r="L243" s="10">
        <v>25547</v>
      </c>
      <c r="M243" s="12" t="s">
        <v>2595</v>
      </c>
      <c r="O243"/>
    </row>
    <row r="244" spans="1:15" ht="45.75" customHeight="1">
      <c r="A244" s="15" t="s">
        <v>833</v>
      </c>
      <c r="B244" s="15" t="s">
        <v>1974</v>
      </c>
      <c r="C244" s="9">
        <v>3390</v>
      </c>
      <c r="D244" s="15" t="s">
        <v>1975</v>
      </c>
      <c r="E244" s="10">
        <v>24374</v>
      </c>
      <c r="F244" s="15"/>
      <c r="G244" s="8"/>
      <c r="H244" s="8"/>
      <c r="I244" s="10"/>
      <c r="J244" s="8" t="s">
        <v>1778</v>
      </c>
      <c r="K244" s="11"/>
      <c r="L244" s="10">
        <v>26401</v>
      </c>
      <c r="M244" s="12" t="s">
        <v>3089</v>
      </c>
      <c r="O244"/>
    </row>
    <row r="245" spans="1:15" ht="12.75">
      <c r="A245" s="15" t="s">
        <v>833</v>
      </c>
      <c r="B245" s="15" t="s">
        <v>1936</v>
      </c>
      <c r="C245" s="9">
        <v>3303</v>
      </c>
      <c r="D245" s="15" t="s">
        <v>1937</v>
      </c>
      <c r="E245" s="10">
        <v>24380</v>
      </c>
      <c r="F245" s="15"/>
      <c r="G245" s="8"/>
      <c r="H245" s="8"/>
      <c r="I245" s="10"/>
      <c r="J245" s="8" t="s">
        <v>1778</v>
      </c>
      <c r="K245" s="11"/>
      <c r="L245" s="10">
        <v>26078</v>
      </c>
      <c r="M245" s="12" t="s">
        <v>2726</v>
      </c>
      <c r="O245"/>
    </row>
    <row r="246" spans="1:15" ht="70.5" customHeight="1">
      <c r="A246" s="15" t="s">
        <v>833</v>
      </c>
      <c r="B246" s="15" t="s">
        <v>1938</v>
      </c>
      <c r="C246" s="9">
        <v>2149</v>
      </c>
      <c r="D246" s="15" t="s">
        <v>1939</v>
      </c>
      <c r="E246" s="10">
        <v>24385</v>
      </c>
      <c r="F246" s="15"/>
      <c r="G246" s="8"/>
      <c r="H246" s="8"/>
      <c r="I246" s="10"/>
      <c r="J246" s="8" t="s">
        <v>1778</v>
      </c>
      <c r="K246" s="11"/>
      <c r="L246" s="10">
        <v>26082</v>
      </c>
      <c r="M246" s="12" t="s">
        <v>3123</v>
      </c>
      <c r="O246"/>
    </row>
    <row r="247" spans="1:15" ht="45">
      <c r="A247" s="15" t="s">
        <v>833</v>
      </c>
      <c r="B247" s="15" t="s">
        <v>795</v>
      </c>
      <c r="C247" s="9"/>
      <c r="D247" s="15" t="s">
        <v>2541</v>
      </c>
      <c r="E247" s="10">
        <v>24391</v>
      </c>
      <c r="F247" s="15"/>
      <c r="G247" s="8"/>
      <c r="H247" s="8"/>
      <c r="I247" s="10"/>
      <c r="J247" s="8"/>
      <c r="K247" s="11"/>
      <c r="L247" s="10">
        <v>27888</v>
      </c>
      <c r="M247" s="12" t="s">
        <v>1429</v>
      </c>
      <c r="O247"/>
    </row>
    <row r="248" spans="1:15" ht="22.5">
      <c r="A248" s="15" t="s">
        <v>833</v>
      </c>
      <c r="B248" s="15" t="s">
        <v>765</v>
      </c>
      <c r="C248" s="9">
        <v>3743.7</v>
      </c>
      <c r="D248" s="15" t="s">
        <v>764</v>
      </c>
      <c r="E248" s="10">
        <v>24391</v>
      </c>
      <c r="F248" s="15" t="s">
        <v>766</v>
      </c>
      <c r="G248" s="9">
        <f>SUM(K248-C248)</f>
        <v>1070.4000000000005</v>
      </c>
      <c r="H248" s="8" t="s">
        <v>767</v>
      </c>
      <c r="I248" s="10">
        <v>31952</v>
      </c>
      <c r="J248" s="8" t="s">
        <v>837</v>
      </c>
      <c r="K248" s="9">
        <v>4814.1</v>
      </c>
      <c r="L248" s="10"/>
      <c r="M248" s="12" t="s">
        <v>1430</v>
      </c>
      <c r="O248"/>
    </row>
    <row r="249" spans="1:15" ht="22.5">
      <c r="A249" s="15" t="s">
        <v>833</v>
      </c>
      <c r="B249" s="15" t="s">
        <v>807</v>
      </c>
      <c r="C249" s="9">
        <v>3460.5</v>
      </c>
      <c r="D249" s="15" t="s">
        <v>806</v>
      </c>
      <c r="E249" s="16">
        <v>24392</v>
      </c>
      <c r="F249" s="15" t="s">
        <v>808</v>
      </c>
      <c r="G249" s="9">
        <f>SUM(K249-C249)</f>
        <v>1785.3999999999996</v>
      </c>
      <c r="H249" s="8" t="s">
        <v>809</v>
      </c>
      <c r="I249" s="10">
        <v>30666</v>
      </c>
      <c r="J249" s="8" t="s">
        <v>837</v>
      </c>
      <c r="K249" s="9">
        <v>5245.9</v>
      </c>
      <c r="L249" s="10"/>
      <c r="M249" s="12" t="s">
        <v>1431</v>
      </c>
      <c r="O249"/>
    </row>
    <row r="250" spans="1:15" ht="57" customHeight="1">
      <c r="A250" s="15" t="s">
        <v>833</v>
      </c>
      <c r="B250" s="15" t="s">
        <v>1087</v>
      </c>
      <c r="C250" s="9">
        <v>5167.3</v>
      </c>
      <c r="D250" s="15" t="s">
        <v>1086</v>
      </c>
      <c r="E250" s="16">
        <v>24392</v>
      </c>
      <c r="F250" s="15" t="s">
        <v>1088</v>
      </c>
      <c r="G250" s="9">
        <f>SUM(K250-C250)</f>
        <v>1734.6999999999998</v>
      </c>
      <c r="H250" s="8" t="s">
        <v>1089</v>
      </c>
      <c r="I250" s="10">
        <v>30609</v>
      </c>
      <c r="J250" s="8" t="s">
        <v>837</v>
      </c>
      <c r="K250" s="9">
        <v>6902</v>
      </c>
      <c r="L250" s="10"/>
      <c r="M250" s="12" t="s">
        <v>2862</v>
      </c>
      <c r="O250"/>
    </row>
    <row r="251" spans="1:15" ht="48" customHeight="1">
      <c r="A251" s="15" t="s">
        <v>833</v>
      </c>
      <c r="B251" s="15" t="s">
        <v>796</v>
      </c>
      <c r="C251" s="9"/>
      <c r="D251" s="15" t="s">
        <v>2542</v>
      </c>
      <c r="E251" s="10">
        <v>24398</v>
      </c>
      <c r="F251" s="15"/>
      <c r="G251" s="8"/>
      <c r="H251" s="8"/>
      <c r="I251" s="10"/>
      <c r="J251" s="8"/>
      <c r="K251" s="11"/>
      <c r="L251" s="10">
        <v>27888</v>
      </c>
      <c r="M251" s="12" t="s">
        <v>637</v>
      </c>
      <c r="O251"/>
    </row>
    <row r="252" spans="1:15" ht="22.5">
      <c r="A252" s="15" t="s">
        <v>833</v>
      </c>
      <c r="B252" s="15" t="s">
        <v>2134</v>
      </c>
      <c r="C252" s="9"/>
      <c r="D252" s="15" t="s">
        <v>2135</v>
      </c>
      <c r="E252" s="10">
        <v>24397</v>
      </c>
      <c r="F252" s="15"/>
      <c r="G252" s="8"/>
      <c r="H252" s="8"/>
      <c r="I252" s="10"/>
      <c r="J252" s="8" t="s">
        <v>1778</v>
      </c>
      <c r="K252" s="11"/>
      <c r="L252" s="10">
        <v>27355</v>
      </c>
      <c r="M252" s="12" t="s">
        <v>2136</v>
      </c>
      <c r="O252"/>
    </row>
    <row r="253" spans="1:15" ht="67.5">
      <c r="A253" s="15" t="s">
        <v>833</v>
      </c>
      <c r="B253" s="15" t="s">
        <v>1059</v>
      </c>
      <c r="C253" s="9">
        <v>2653.7</v>
      </c>
      <c r="D253" s="15" t="s">
        <v>1058</v>
      </c>
      <c r="E253" s="16">
        <v>24400</v>
      </c>
      <c r="F253" s="15" t="s">
        <v>1060</v>
      </c>
      <c r="G253" s="9">
        <f>SUM(K253-C253)</f>
        <v>1915.4000000000005</v>
      </c>
      <c r="H253" s="8" t="s">
        <v>1061</v>
      </c>
      <c r="I253" s="10">
        <v>30508</v>
      </c>
      <c r="J253" s="8" t="s">
        <v>837</v>
      </c>
      <c r="K253" s="9">
        <v>4569.1</v>
      </c>
      <c r="L253" s="10"/>
      <c r="M253" s="12" t="s">
        <v>2329</v>
      </c>
      <c r="O253"/>
    </row>
    <row r="254" spans="1:15" ht="180">
      <c r="A254" s="15" t="s">
        <v>833</v>
      </c>
      <c r="B254" s="15" t="s">
        <v>2596</v>
      </c>
      <c r="C254" s="9">
        <v>1231</v>
      </c>
      <c r="D254" s="15" t="s">
        <v>2597</v>
      </c>
      <c r="E254" s="10">
        <v>24401</v>
      </c>
      <c r="F254" s="15"/>
      <c r="G254" s="8"/>
      <c r="H254" s="8"/>
      <c r="I254" s="10"/>
      <c r="J254" s="8" t="s">
        <v>1778</v>
      </c>
      <c r="K254" s="11"/>
      <c r="L254" s="10">
        <v>25134</v>
      </c>
      <c r="M254" s="12" t="s">
        <v>3228</v>
      </c>
      <c r="O254"/>
    </row>
    <row r="255" spans="1:15" ht="12.75">
      <c r="A255" s="15" t="s">
        <v>833</v>
      </c>
      <c r="B255" s="15" t="s">
        <v>1414</v>
      </c>
      <c r="C255" s="9">
        <v>1797</v>
      </c>
      <c r="D255" s="15" t="s">
        <v>1415</v>
      </c>
      <c r="E255" s="10">
        <v>24402</v>
      </c>
      <c r="F255" s="15"/>
      <c r="G255" s="8"/>
      <c r="H255" s="8"/>
      <c r="I255" s="10"/>
      <c r="J255" s="8" t="s">
        <v>1778</v>
      </c>
      <c r="K255" s="11"/>
      <c r="L255" s="10">
        <v>25981</v>
      </c>
      <c r="M255" s="12"/>
      <c r="O255"/>
    </row>
    <row r="256" spans="1:15" ht="78.75">
      <c r="A256" s="15" t="s">
        <v>833</v>
      </c>
      <c r="B256" s="15" t="s">
        <v>3032</v>
      </c>
      <c r="C256" s="9">
        <v>3202.8</v>
      </c>
      <c r="D256" s="15" t="s">
        <v>3031</v>
      </c>
      <c r="E256" s="16">
        <v>24404</v>
      </c>
      <c r="F256" s="15" t="s">
        <v>3033</v>
      </c>
      <c r="G256" s="9">
        <f>SUM(K256-C256)</f>
        <v>3355.8</v>
      </c>
      <c r="H256" s="8" t="s">
        <v>3034</v>
      </c>
      <c r="I256" s="10">
        <v>30436</v>
      </c>
      <c r="J256" s="8" t="s">
        <v>837</v>
      </c>
      <c r="K256" s="9">
        <v>6558.6</v>
      </c>
      <c r="L256" s="10"/>
      <c r="M256" s="12" t="s">
        <v>161</v>
      </c>
      <c r="O256"/>
    </row>
    <row r="257" spans="1:15" ht="337.5">
      <c r="A257" s="15" t="s">
        <v>833</v>
      </c>
      <c r="B257" s="15" t="s">
        <v>1484</v>
      </c>
      <c r="C257" s="9">
        <v>3241.3</v>
      </c>
      <c r="D257" s="15" t="s">
        <v>1483</v>
      </c>
      <c r="E257" s="10">
        <v>24402</v>
      </c>
      <c r="F257" s="15" t="s">
        <v>1485</v>
      </c>
      <c r="G257" s="9">
        <f>SUM(K257-C257)</f>
        <v>798.6999999999998</v>
      </c>
      <c r="H257" s="8" t="s">
        <v>1486</v>
      </c>
      <c r="I257" s="10">
        <v>31469</v>
      </c>
      <c r="J257" s="8" t="s">
        <v>1778</v>
      </c>
      <c r="K257" s="9">
        <v>4040</v>
      </c>
      <c r="L257" s="10">
        <v>32485</v>
      </c>
      <c r="M257" s="12" t="s">
        <v>154</v>
      </c>
      <c r="O257"/>
    </row>
    <row r="258" spans="1:15" ht="33.75">
      <c r="A258" s="15" t="s">
        <v>833</v>
      </c>
      <c r="B258" s="15" t="s">
        <v>1500</v>
      </c>
      <c r="C258" s="9">
        <v>3461.4</v>
      </c>
      <c r="D258" s="15" t="s">
        <v>1499</v>
      </c>
      <c r="E258" s="10">
        <v>24406</v>
      </c>
      <c r="F258" s="15" t="s">
        <v>1501</v>
      </c>
      <c r="G258" s="9">
        <f>SUM(K258-C258)</f>
        <v>2337.2999999999997</v>
      </c>
      <c r="H258" s="8" t="s">
        <v>1502</v>
      </c>
      <c r="I258" s="10">
        <v>31493</v>
      </c>
      <c r="J258" s="8" t="s">
        <v>837</v>
      </c>
      <c r="K258" s="9">
        <v>5798.7</v>
      </c>
      <c r="L258" s="10"/>
      <c r="M258" s="12" t="s">
        <v>416</v>
      </c>
      <c r="O258"/>
    </row>
    <row r="259" spans="1:15" ht="33.75">
      <c r="A259" s="15" t="s">
        <v>833</v>
      </c>
      <c r="B259" s="15" t="s">
        <v>744</v>
      </c>
      <c r="C259" s="9"/>
      <c r="D259" s="15" t="s">
        <v>1598</v>
      </c>
      <c r="E259" s="10">
        <v>24405</v>
      </c>
      <c r="F259" s="15"/>
      <c r="G259" s="8"/>
      <c r="H259" s="8"/>
      <c r="I259" s="10"/>
      <c r="J259" s="8" t="s">
        <v>2348</v>
      </c>
      <c r="K259" s="11"/>
      <c r="L259" s="10">
        <v>27476</v>
      </c>
      <c r="M259" s="12" t="s">
        <v>2434</v>
      </c>
      <c r="O259"/>
    </row>
    <row r="260" spans="1:15" ht="57" customHeight="1">
      <c r="A260" s="15" t="s">
        <v>833</v>
      </c>
      <c r="B260" s="15" t="s">
        <v>2203</v>
      </c>
      <c r="C260" s="9">
        <v>3694.9</v>
      </c>
      <c r="D260" s="15" t="s">
        <v>2202</v>
      </c>
      <c r="E260" s="10">
        <v>24408</v>
      </c>
      <c r="F260" s="15" t="s">
        <v>2204</v>
      </c>
      <c r="G260" s="9">
        <f>SUM(K260-C260)</f>
        <v>1691.2000000000003</v>
      </c>
      <c r="H260" s="8" t="s">
        <v>2205</v>
      </c>
      <c r="I260" s="10">
        <v>31610</v>
      </c>
      <c r="J260" s="8" t="s">
        <v>837</v>
      </c>
      <c r="K260" s="9">
        <v>5386.1</v>
      </c>
      <c r="L260" s="10"/>
      <c r="M260" s="12" t="s">
        <v>3149</v>
      </c>
      <c r="O260"/>
    </row>
    <row r="261" spans="1:15" ht="328.5" customHeight="1">
      <c r="A261" s="15" t="s">
        <v>833</v>
      </c>
      <c r="B261" s="15" t="s">
        <v>2223</v>
      </c>
      <c r="C261" s="9">
        <v>1300</v>
      </c>
      <c r="D261" s="15" t="s">
        <v>2230</v>
      </c>
      <c r="E261" s="10">
        <v>24411</v>
      </c>
      <c r="F261" s="15"/>
      <c r="G261" s="8"/>
      <c r="H261" s="8"/>
      <c r="I261" s="10"/>
      <c r="J261" s="8" t="s">
        <v>1778</v>
      </c>
      <c r="K261" s="11"/>
      <c r="L261" s="10">
        <v>25400</v>
      </c>
      <c r="M261" s="12" t="s">
        <v>155</v>
      </c>
      <c r="O261"/>
    </row>
    <row r="262" spans="1:15" ht="33.75">
      <c r="A262" s="15" t="s">
        <v>833</v>
      </c>
      <c r="B262" s="15" t="s">
        <v>2451</v>
      </c>
      <c r="C262" s="9"/>
      <c r="D262" s="15" t="s">
        <v>1612</v>
      </c>
      <c r="E262" s="10">
        <v>24415</v>
      </c>
      <c r="F262" s="15"/>
      <c r="G262" s="8"/>
      <c r="H262" s="8"/>
      <c r="I262" s="10"/>
      <c r="J262" s="8" t="s">
        <v>2348</v>
      </c>
      <c r="K262" s="11"/>
      <c r="L262" s="10">
        <v>27476</v>
      </c>
      <c r="M262" s="12" t="s">
        <v>2432</v>
      </c>
      <c r="O262"/>
    </row>
    <row r="263" spans="1:15" ht="56.25">
      <c r="A263" s="15" t="s">
        <v>833</v>
      </c>
      <c r="B263" s="15" t="s">
        <v>797</v>
      </c>
      <c r="C263" s="9"/>
      <c r="D263" s="15" t="s">
        <v>2543</v>
      </c>
      <c r="E263" s="10">
        <v>24415</v>
      </c>
      <c r="F263" s="15"/>
      <c r="G263" s="8"/>
      <c r="H263" s="8"/>
      <c r="I263" s="10"/>
      <c r="J263" s="8"/>
      <c r="K263" s="11"/>
      <c r="L263" s="10">
        <v>27888</v>
      </c>
      <c r="M263" s="12" t="s">
        <v>997</v>
      </c>
      <c r="O263"/>
    </row>
    <row r="264" spans="1:15" ht="90">
      <c r="A264" s="15" t="s">
        <v>833</v>
      </c>
      <c r="B264" s="17" t="s">
        <v>798</v>
      </c>
      <c r="C264" s="9"/>
      <c r="D264" s="15" t="s">
        <v>2544</v>
      </c>
      <c r="E264" s="10">
        <v>24418</v>
      </c>
      <c r="F264" s="15"/>
      <c r="G264" s="8"/>
      <c r="H264" s="8"/>
      <c r="I264" s="10"/>
      <c r="J264" s="8"/>
      <c r="K264" s="11"/>
      <c r="L264" s="10">
        <v>27888</v>
      </c>
      <c r="M264" s="12" t="s">
        <v>153</v>
      </c>
      <c r="O264"/>
    </row>
    <row r="265" spans="1:15" ht="12.75">
      <c r="A265" s="15" t="s">
        <v>833</v>
      </c>
      <c r="B265" s="15" t="s">
        <v>307</v>
      </c>
      <c r="C265" s="9">
        <v>1035</v>
      </c>
      <c r="D265" s="15" t="s">
        <v>308</v>
      </c>
      <c r="E265" s="10">
        <v>24421</v>
      </c>
      <c r="F265" s="15"/>
      <c r="G265" s="8"/>
      <c r="H265" s="8"/>
      <c r="I265" s="10"/>
      <c r="J265" s="8" t="s">
        <v>1778</v>
      </c>
      <c r="K265" s="11"/>
      <c r="L265" s="10">
        <v>25037</v>
      </c>
      <c r="M265" s="12" t="s">
        <v>1279</v>
      </c>
      <c r="O265"/>
    </row>
    <row r="266" spans="1:15" ht="12.75">
      <c r="A266" s="15" t="s">
        <v>833</v>
      </c>
      <c r="B266" s="15" t="s">
        <v>2668</v>
      </c>
      <c r="C266" s="9">
        <v>532</v>
      </c>
      <c r="D266" s="15" t="s">
        <v>2669</v>
      </c>
      <c r="E266" s="10">
        <v>24420</v>
      </c>
      <c r="F266" s="15"/>
      <c r="G266" s="8"/>
      <c r="H266" s="8"/>
      <c r="I266" s="10"/>
      <c r="J266" s="8" t="s">
        <v>1778</v>
      </c>
      <c r="K266" s="11"/>
      <c r="L266" s="10">
        <v>24832</v>
      </c>
      <c r="M266" s="12" t="s">
        <v>940</v>
      </c>
      <c r="O266"/>
    </row>
    <row r="267" spans="1:15" ht="78.75">
      <c r="A267" s="15" t="s">
        <v>833</v>
      </c>
      <c r="B267" s="15" t="s">
        <v>799</v>
      </c>
      <c r="C267" s="9">
        <v>1732</v>
      </c>
      <c r="D267" s="15" t="s">
        <v>2545</v>
      </c>
      <c r="E267" s="10">
        <v>24421</v>
      </c>
      <c r="F267" s="15"/>
      <c r="G267" s="8"/>
      <c r="H267" s="8"/>
      <c r="I267" s="10"/>
      <c r="J267" s="8" t="s">
        <v>29</v>
      </c>
      <c r="K267" s="11"/>
      <c r="L267" s="10">
        <v>27888</v>
      </c>
      <c r="M267" s="12" t="s">
        <v>32</v>
      </c>
      <c r="O267"/>
    </row>
    <row r="268" spans="1:15" ht="45">
      <c r="A268" s="15" t="s">
        <v>833</v>
      </c>
      <c r="B268" s="15" t="s">
        <v>470</v>
      </c>
      <c r="C268" s="9">
        <v>4490.5</v>
      </c>
      <c r="D268" s="15" t="s">
        <v>469</v>
      </c>
      <c r="E268" s="10">
        <v>24421</v>
      </c>
      <c r="F268" s="15" t="s">
        <v>471</v>
      </c>
      <c r="G268" s="9">
        <f>SUM(K268-C268)</f>
        <v>1872.6000000000004</v>
      </c>
      <c r="H268" s="8" t="s">
        <v>472</v>
      </c>
      <c r="I268" s="10">
        <v>31337</v>
      </c>
      <c r="J268" s="8" t="s">
        <v>837</v>
      </c>
      <c r="K268" s="9">
        <v>6363.1</v>
      </c>
      <c r="L268" s="10"/>
      <c r="M268" s="12" t="s">
        <v>2356</v>
      </c>
      <c r="O268"/>
    </row>
    <row r="269" spans="1:15" ht="22.5">
      <c r="A269" s="15" t="s">
        <v>833</v>
      </c>
      <c r="B269" s="15" t="s">
        <v>2195</v>
      </c>
      <c r="C269" s="9">
        <v>3047.5</v>
      </c>
      <c r="D269" s="15" t="s">
        <v>1381</v>
      </c>
      <c r="E269" s="10">
        <v>24425</v>
      </c>
      <c r="F269" s="15" t="s">
        <v>2196</v>
      </c>
      <c r="G269" s="9">
        <f>SUM(K269-C269)</f>
        <v>1546.1999999999998</v>
      </c>
      <c r="H269" s="8" t="s">
        <v>2197</v>
      </c>
      <c r="I269" s="10">
        <v>31589</v>
      </c>
      <c r="J269" s="8" t="s">
        <v>837</v>
      </c>
      <c r="K269" s="9">
        <v>4593.7</v>
      </c>
      <c r="L269" s="10"/>
      <c r="M269" s="12" t="s">
        <v>2357</v>
      </c>
      <c r="O269"/>
    </row>
    <row r="270" spans="1:15" ht="45">
      <c r="A270" s="15" t="s">
        <v>833</v>
      </c>
      <c r="B270" s="15" t="s">
        <v>780</v>
      </c>
      <c r="C270" s="9"/>
      <c r="D270" s="15" t="s">
        <v>781</v>
      </c>
      <c r="E270" s="10">
        <v>24426</v>
      </c>
      <c r="F270" s="15"/>
      <c r="G270" s="8"/>
      <c r="H270" s="8"/>
      <c r="I270" s="10"/>
      <c r="J270" s="8" t="s">
        <v>1778</v>
      </c>
      <c r="K270" s="11"/>
      <c r="L270" s="10">
        <v>27375</v>
      </c>
      <c r="M270" s="12" t="s">
        <v>782</v>
      </c>
      <c r="O270"/>
    </row>
    <row r="271" spans="1:15" ht="12.75">
      <c r="A271" s="15" t="s">
        <v>833</v>
      </c>
      <c r="B271" s="15" t="s">
        <v>309</v>
      </c>
      <c r="C271" s="9">
        <v>820</v>
      </c>
      <c r="D271" s="15" t="s">
        <v>592</v>
      </c>
      <c r="E271" s="10">
        <v>24427</v>
      </c>
      <c r="F271" s="15"/>
      <c r="G271" s="8"/>
      <c r="H271" s="8"/>
      <c r="I271" s="10"/>
      <c r="J271" s="8" t="s">
        <v>1778</v>
      </c>
      <c r="K271" s="11"/>
      <c r="L271" s="10">
        <v>25042</v>
      </c>
      <c r="M271" s="12" t="s">
        <v>593</v>
      </c>
      <c r="O271"/>
    </row>
    <row r="272" spans="1:15" ht="33.75">
      <c r="A272" s="15" t="s">
        <v>833</v>
      </c>
      <c r="B272" s="15" t="s">
        <v>1467</v>
      </c>
      <c r="C272" s="9">
        <v>1412</v>
      </c>
      <c r="D272" s="15" t="s">
        <v>1476</v>
      </c>
      <c r="E272" s="10">
        <v>24428</v>
      </c>
      <c r="F272" s="15"/>
      <c r="G272" s="8"/>
      <c r="H272" s="8"/>
      <c r="I272" s="10"/>
      <c r="J272" s="8" t="s">
        <v>2348</v>
      </c>
      <c r="K272" s="11"/>
      <c r="L272" s="10">
        <v>25260</v>
      </c>
      <c r="M272" s="12" t="s">
        <v>3191</v>
      </c>
      <c r="O272"/>
    </row>
    <row r="273" spans="1:15" ht="33.75">
      <c r="A273" s="15" t="s">
        <v>833</v>
      </c>
      <c r="B273" s="15" t="s">
        <v>1468</v>
      </c>
      <c r="C273" s="9">
        <v>1690</v>
      </c>
      <c r="D273" s="15" t="s">
        <v>1477</v>
      </c>
      <c r="E273" s="10">
        <v>24427</v>
      </c>
      <c r="F273" s="15"/>
      <c r="G273" s="8"/>
      <c r="H273" s="8"/>
      <c r="I273" s="10"/>
      <c r="J273" s="8" t="s">
        <v>2348</v>
      </c>
      <c r="K273" s="11"/>
      <c r="L273" s="10">
        <v>25260</v>
      </c>
      <c r="M273" s="12" t="s">
        <v>3191</v>
      </c>
      <c r="O273"/>
    </row>
    <row r="274" spans="1:15" ht="33.75">
      <c r="A274" s="15" t="s">
        <v>833</v>
      </c>
      <c r="B274" s="15" t="s">
        <v>1469</v>
      </c>
      <c r="C274" s="9">
        <v>1454</v>
      </c>
      <c r="D274" s="15" t="s">
        <v>1478</v>
      </c>
      <c r="E274" s="10">
        <v>24430</v>
      </c>
      <c r="F274" s="15"/>
      <c r="G274" s="8"/>
      <c r="H274" s="8"/>
      <c r="I274" s="10"/>
      <c r="J274" s="8" t="s">
        <v>2348</v>
      </c>
      <c r="K274" s="11"/>
      <c r="L274" s="10">
        <v>25260</v>
      </c>
      <c r="M274" s="12" t="s">
        <v>3191</v>
      </c>
      <c r="O274"/>
    </row>
    <row r="275" spans="1:15" ht="33.75">
      <c r="A275" s="15" t="s">
        <v>833</v>
      </c>
      <c r="B275" s="15" t="s">
        <v>1470</v>
      </c>
      <c r="C275" s="9">
        <v>1461</v>
      </c>
      <c r="D275" s="15" t="s">
        <v>1479</v>
      </c>
      <c r="E275" s="10">
        <v>24429</v>
      </c>
      <c r="F275" s="15"/>
      <c r="G275" s="8"/>
      <c r="H275" s="8"/>
      <c r="I275" s="10"/>
      <c r="J275" s="8" t="s">
        <v>2348</v>
      </c>
      <c r="K275" s="11"/>
      <c r="L275" s="10">
        <v>25260</v>
      </c>
      <c r="M275" s="12" t="s">
        <v>3191</v>
      </c>
      <c r="O275"/>
    </row>
    <row r="276" spans="1:15" ht="33.75">
      <c r="A276" s="15" t="s">
        <v>833</v>
      </c>
      <c r="B276" s="15" t="s">
        <v>1471</v>
      </c>
      <c r="C276" s="9">
        <v>1456</v>
      </c>
      <c r="D276" s="15" t="s">
        <v>2343</v>
      </c>
      <c r="E276" s="10">
        <v>24439</v>
      </c>
      <c r="F276" s="15"/>
      <c r="G276" s="8"/>
      <c r="H276" s="8"/>
      <c r="I276" s="10"/>
      <c r="J276" s="8" t="s">
        <v>2348</v>
      </c>
      <c r="K276" s="11"/>
      <c r="L276" s="10">
        <v>25260</v>
      </c>
      <c r="M276" s="12" t="s">
        <v>3191</v>
      </c>
      <c r="O276"/>
    </row>
    <row r="277" spans="1:15" ht="22.5">
      <c r="A277" s="15" t="s">
        <v>833</v>
      </c>
      <c r="B277" s="15" t="s">
        <v>843</v>
      </c>
      <c r="C277" s="9">
        <v>2708.8</v>
      </c>
      <c r="D277" s="15" t="s">
        <v>842</v>
      </c>
      <c r="E277" s="10">
        <v>24443</v>
      </c>
      <c r="F277" s="15" t="s">
        <v>844</v>
      </c>
      <c r="G277" s="9">
        <f>SUM(K277-C277)</f>
        <v>4950.2</v>
      </c>
      <c r="H277" s="8" t="s">
        <v>845</v>
      </c>
      <c r="I277" s="10">
        <v>30279</v>
      </c>
      <c r="J277" s="8" t="s">
        <v>837</v>
      </c>
      <c r="K277" s="9">
        <v>7659</v>
      </c>
      <c r="L277" s="10"/>
      <c r="M277" s="12" t="s">
        <v>1114</v>
      </c>
      <c r="O277"/>
    </row>
    <row r="278" spans="1:15" ht="22.5">
      <c r="A278" s="15" t="s">
        <v>833</v>
      </c>
      <c r="B278" s="15" t="s">
        <v>2219</v>
      </c>
      <c r="C278" s="9">
        <v>2831.7</v>
      </c>
      <c r="D278" s="15" t="s">
        <v>2218</v>
      </c>
      <c r="E278" s="10">
        <v>24440</v>
      </c>
      <c r="F278" s="15" t="s">
        <v>2220</v>
      </c>
      <c r="G278" s="9">
        <f>SUM(K278-C278)</f>
        <v>1756.8000000000002</v>
      </c>
      <c r="H278" s="8" t="s">
        <v>2221</v>
      </c>
      <c r="I278" s="10">
        <v>31657</v>
      </c>
      <c r="J278" s="8" t="s">
        <v>1053</v>
      </c>
      <c r="K278" s="9">
        <v>4588.5</v>
      </c>
      <c r="L278" s="10"/>
      <c r="M278" s="12" t="s">
        <v>1115</v>
      </c>
      <c r="O278"/>
    </row>
    <row r="279" spans="1:15" ht="33.75">
      <c r="A279" s="15" t="s">
        <v>833</v>
      </c>
      <c r="B279" s="17" t="s">
        <v>2727</v>
      </c>
      <c r="C279" s="9">
        <v>1409</v>
      </c>
      <c r="D279" s="15" t="s">
        <v>2728</v>
      </c>
      <c r="E279" s="10">
        <v>24441</v>
      </c>
      <c r="F279" s="15"/>
      <c r="G279" s="8"/>
      <c r="H279" s="8"/>
      <c r="I279" s="10"/>
      <c r="J279" s="36" t="s">
        <v>1778</v>
      </c>
      <c r="K279" s="11"/>
      <c r="L279" s="10">
        <v>25163</v>
      </c>
      <c r="M279" s="12" t="s">
        <v>163</v>
      </c>
      <c r="O279"/>
    </row>
    <row r="280" spans="1:15" ht="22.5">
      <c r="A280" s="15" t="s">
        <v>833</v>
      </c>
      <c r="B280" s="15" t="s">
        <v>2119</v>
      </c>
      <c r="C280" s="9">
        <v>3578.3</v>
      </c>
      <c r="D280" s="15" t="s">
        <v>2118</v>
      </c>
      <c r="E280" s="10">
        <v>24443</v>
      </c>
      <c r="F280" s="15" t="s">
        <v>2120</v>
      </c>
      <c r="G280" s="9">
        <f>SUM(K280-C280)</f>
        <v>2534.5</v>
      </c>
      <c r="H280" s="8" t="s">
        <v>3120</v>
      </c>
      <c r="I280" s="10">
        <v>31135</v>
      </c>
      <c r="J280" s="8" t="s">
        <v>837</v>
      </c>
      <c r="K280" s="9">
        <v>6112.8</v>
      </c>
      <c r="L280" s="10"/>
      <c r="M280" s="12" t="s">
        <v>1116</v>
      </c>
      <c r="O280"/>
    </row>
    <row r="281" spans="1:15" ht="56.25">
      <c r="A281" s="15" t="s">
        <v>833</v>
      </c>
      <c r="B281" s="15" t="s">
        <v>2587</v>
      </c>
      <c r="C281" s="9">
        <v>3584.8</v>
      </c>
      <c r="D281" s="15" t="s">
        <v>2586</v>
      </c>
      <c r="E281" s="10">
        <v>24451</v>
      </c>
      <c r="F281" s="15" t="s">
        <v>2588</v>
      </c>
      <c r="G281" s="9">
        <f>SUM(K281-C281)</f>
        <v>1734.5999999999995</v>
      </c>
      <c r="H281" s="8" t="s">
        <v>2476</v>
      </c>
      <c r="I281" s="10">
        <v>31400</v>
      </c>
      <c r="J281" s="8" t="s">
        <v>837</v>
      </c>
      <c r="K281" s="9">
        <v>5319.4</v>
      </c>
      <c r="L281" s="10"/>
      <c r="M281" s="12" t="s">
        <v>2330</v>
      </c>
      <c r="O281"/>
    </row>
    <row r="282" spans="1:15" ht="33.75">
      <c r="A282" s="15" t="s">
        <v>833</v>
      </c>
      <c r="B282" s="15" t="s">
        <v>1472</v>
      </c>
      <c r="C282" s="9">
        <v>1645</v>
      </c>
      <c r="D282" s="15" t="s">
        <v>2344</v>
      </c>
      <c r="E282" s="10">
        <v>24446</v>
      </c>
      <c r="F282" s="15"/>
      <c r="G282" s="8"/>
      <c r="H282" s="8"/>
      <c r="I282" s="10"/>
      <c r="J282" s="8" t="s">
        <v>2348</v>
      </c>
      <c r="K282" s="11"/>
      <c r="L282" s="10">
        <v>25260</v>
      </c>
      <c r="M282" s="12" t="s">
        <v>3191</v>
      </c>
      <c r="O282"/>
    </row>
    <row r="283" spans="1:15" ht="12.75">
      <c r="A283" s="15" t="s">
        <v>833</v>
      </c>
      <c r="B283" s="15" t="s">
        <v>226</v>
      </c>
      <c r="C283" s="9">
        <v>1701</v>
      </c>
      <c r="D283" s="15" t="s">
        <v>227</v>
      </c>
      <c r="E283" s="10">
        <v>24453</v>
      </c>
      <c r="F283" s="15"/>
      <c r="G283" s="8"/>
      <c r="H283" s="8"/>
      <c r="I283" s="10"/>
      <c r="J283" s="8" t="s">
        <v>1778</v>
      </c>
      <c r="K283" s="11"/>
      <c r="L283" s="10">
        <v>26163</v>
      </c>
      <c r="M283" s="12" t="s">
        <v>17</v>
      </c>
      <c r="O283"/>
    </row>
    <row r="284" spans="1:15" ht="135">
      <c r="A284" s="15" t="s">
        <v>833</v>
      </c>
      <c r="B284" s="15" t="s">
        <v>2397</v>
      </c>
      <c r="C284" s="9">
        <v>3325.7</v>
      </c>
      <c r="D284" s="15" t="s">
        <v>2396</v>
      </c>
      <c r="E284" s="10">
        <v>24450</v>
      </c>
      <c r="F284" s="15" t="s">
        <v>2398</v>
      </c>
      <c r="G284" s="9">
        <f>SUM(K284-C284)</f>
        <v>1966</v>
      </c>
      <c r="H284" s="8" t="s">
        <v>2399</v>
      </c>
      <c r="I284" s="10">
        <v>31670</v>
      </c>
      <c r="J284" s="8" t="s">
        <v>837</v>
      </c>
      <c r="K284" s="9">
        <v>5291.7</v>
      </c>
      <c r="L284" s="10"/>
      <c r="M284" s="12" t="s">
        <v>2739</v>
      </c>
      <c r="O284"/>
    </row>
    <row r="285" spans="1:15" ht="34.5" customHeight="1">
      <c r="A285" s="15" t="s">
        <v>833</v>
      </c>
      <c r="B285" s="15" t="s">
        <v>834</v>
      </c>
      <c r="C285" s="9">
        <v>2648.2</v>
      </c>
      <c r="D285" s="15" t="s">
        <v>832</v>
      </c>
      <c r="E285" s="10">
        <v>24453</v>
      </c>
      <c r="F285" s="15" t="s">
        <v>835</v>
      </c>
      <c r="G285" s="9">
        <f>SUM(K285-C285)</f>
        <v>600.8000000000002</v>
      </c>
      <c r="H285" s="8" t="s">
        <v>836</v>
      </c>
      <c r="I285" s="10">
        <v>30041</v>
      </c>
      <c r="J285" s="8" t="s">
        <v>837</v>
      </c>
      <c r="K285" s="9">
        <v>3249</v>
      </c>
      <c r="L285" s="10"/>
      <c r="M285" s="12" t="s">
        <v>40</v>
      </c>
      <c r="O285"/>
    </row>
    <row r="286" spans="1:15" ht="204.75" customHeight="1">
      <c r="A286" s="15" t="s">
        <v>833</v>
      </c>
      <c r="B286" s="15" t="s">
        <v>2486</v>
      </c>
      <c r="C286" s="9">
        <v>4295</v>
      </c>
      <c r="D286" s="15" t="s">
        <v>2485</v>
      </c>
      <c r="E286" s="10">
        <v>24460</v>
      </c>
      <c r="F286" s="15" t="s">
        <v>2487</v>
      </c>
      <c r="G286" s="9">
        <f>SUM(K286-C286)</f>
        <v>2167.8</v>
      </c>
      <c r="H286" s="8" t="s">
        <v>2488</v>
      </c>
      <c r="I286" s="10">
        <v>31441</v>
      </c>
      <c r="J286" s="8" t="s">
        <v>837</v>
      </c>
      <c r="K286" s="9">
        <v>6462.8</v>
      </c>
      <c r="L286" s="10"/>
      <c r="M286" s="12" t="s">
        <v>86</v>
      </c>
      <c r="O286"/>
    </row>
    <row r="287" spans="1:15" ht="56.25">
      <c r="A287" s="15" t="s">
        <v>833</v>
      </c>
      <c r="B287" s="15" t="s">
        <v>745</v>
      </c>
      <c r="C287" s="9">
        <v>2820</v>
      </c>
      <c r="D287" s="15" t="s">
        <v>1599</v>
      </c>
      <c r="E287" s="10">
        <v>24456</v>
      </c>
      <c r="F287" s="15"/>
      <c r="G287" s="8"/>
      <c r="H287" s="8"/>
      <c r="I287" s="10"/>
      <c r="J287" s="8" t="s">
        <v>2348</v>
      </c>
      <c r="K287" s="11"/>
      <c r="L287" s="10">
        <v>27476</v>
      </c>
      <c r="M287" s="12" t="s">
        <v>33</v>
      </c>
      <c r="O287"/>
    </row>
    <row r="288" spans="1:15" ht="45">
      <c r="A288" s="15" t="s">
        <v>833</v>
      </c>
      <c r="B288" s="15" t="s">
        <v>1959</v>
      </c>
      <c r="C288" s="9">
        <v>3375.5</v>
      </c>
      <c r="D288" s="15" t="s">
        <v>1958</v>
      </c>
      <c r="E288" s="10">
        <v>24457</v>
      </c>
      <c r="F288" s="17" t="s">
        <v>1960</v>
      </c>
      <c r="G288" s="9">
        <f>SUM(K288-C288)</f>
        <v>1939.8999999999996</v>
      </c>
      <c r="H288" s="8" t="s">
        <v>1691</v>
      </c>
      <c r="I288" s="10">
        <v>31867</v>
      </c>
      <c r="J288" s="8" t="s">
        <v>837</v>
      </c>
      <c r="K288" s="9">
        <v>5315.4</v>
      </c>
      <c r="L288" s="10"/>
      <c r="M288" s="12" t="s">
        <v>847</v>
      </c>
      <c r="O288"/>
    </row>
    <row r="289" spans="1:15" ht="103.5" customHeight="1">
      <c r="A289" s="15" t="s">
        <v>833</v>
      </c>
      <c r="B289" s="15" t="s">
        <v>3205</v>
      </c>
      <c r="C289" s="9">
        <v>1510</v>
      </c>
      <c r="D289" s="15" t="s">
        <v>3206</v>
      </c>
      <c r="E289" s="10">
        <v>24457</v>
      </c>
      <c r="F289" s="15"/>
      <c r="G289" s="8"/>
      <c r="H289" s="8"/>
      <c r="I289" s="10"/>
      <c r="J289" s="8" t="s">
        <v>1778</v>
      </c>
      <c r="K289" s="11"/>
      <c r="L289" s="10">
        <v>25329</v>
      </c>
      <c r="M289" s="12" t="s">
        <v>848</v>
      </c>
      <c r="O289"/>
    </row>
    <row r="290" spans="1:15" ht="56.25">
      <c r="A290" s="15" t="s">
        <v>833</v>
      </c>
      <c r="B290" s="15" t="s">
        <v>2298</v>
      </c>
      <c r="C290" s="9">
        <v>4089.2</v>
      </c>
      <c r="D290" s="15" t="s">
        <v>2297</v>
      </c>
      <c r="E290" s="10">
        <v>24460</v>
      </c>
      <c r="F290" s="15" t="s">
        <v>2299</v>
      </c>
      <c r="G290" s="9">
        <f>SUM(K290-C290)</f>
        <v>936.4000000000005</v>
      </c>
      <c r="H290" s="8" t="s">
        <v>2300</v>
      </c>
      <c r="I290" s="10">
        <v>32048</v>
      </c>
      <c r="J290" s="8" t="s">
        <v>837</v>
      </c>
      <c r="K290" s="9">
        <v>5025.6</v>
      </c>
      <c r="L290" s="10"/>
      <c r="M290" s="12" t="s">
        <v>2435</v>
      </c>
      <c r="O290"/>
    </row>
    <row r="291" spans="1:15" ht="22.5">
      <c r="A291" s="15" t="s">
        <v>833</v>
      </c>
      <c r="B291" s="15" t="s">
        <v>1100</v>
      </c>
      <c r="C291" s="9">
        <v>4816.3</v>
      </c>
      <c r="D291" s="15" t="s">
        <v>1099</v>
      </c>
      <c r="E291" s="16">
        <v>24463</v>
      </c>
      <c r="F291" s="15" t="s">
        <v>1101</v>
      </c>
      <c r="G291" s="9">
        <f>SUM(K291-C291)</f>
        <v>831.5999999999995</v>
      </c>
      <c r="H291" s="8" t="s">
        <v>1102</v>
      </c>
      <c r="I291" s="10">
        <v>30655</v>
      </c>
      <c r="J291" s="8" t="s">
        <v>837</v>
      </c>
      <c r="K291" s="9">
        <v>5647.9</v>
      </c>
      <c r="L291" s="10"/>
      <c r="M291" s="12" t="s">
        <v>849</v>
      </c>
      <c r="O291"/>
    </row>
    <row r="292" spans="1:15" ht="90.75" customHeight="1">
      <c r="A292" s="15" t="s">
        <v>833</v>
      </c>
      <c r="B292" s="15" t="s">
        <v>2670</v>
      </c>
      <c r="C292" s="9">
        <v>575</v>
      </c>
      <c r="D292" s="15" t="s">
        <v>2671</v>
      </c>
      <c r="E292" s="10">
        <v>24469</v>
      </c>
      <c r="F292" s="15"/>
      <c r="G292" s="8"/>
      <c r="H292" s="8"/>
      <c r="I292" s="10"/>
      <c r="J292" s="8" t="s">
        <v>1778</v>
      </c>
      <c r="K292" s="11"/>
      <c r="L292" s="10">
        <v>24840</v>
      </c>
      <c r="M292" s="12" t="s">
        <v>943</v>
      </c>
      <c r="O292"/>
    </row>
    <row r="293" spans="1:15" ht="45">
      <c r="A293" s="15" t="s">
        <v>833</v>
      </c>
      <c r="B293" s="15" t="s">
        <v>924</v>
      </c>
      <c r="C293" s="9">
        <v>2056</v>
      </c>
      <c r="D293" s="15" t="s">
        <v>925</v>
      </c>
      <c r="E293" s="10">
        <v>24481</v>
      </c>
      <c r="F293" s="15"/>
      <c r="G293" s="8"/>
      <c r="H293" s="8"/>
      <c r="I293" s="10"/>
      <c r="J293" s="8" t="s">
        <v>1778</v>
      </c>
      <c r="K293" s="11"/>
      <c r="L293" s="10">
        <v>27074</v>
      </c>
      <c r="M293" s="12" t="s">
        <v>34</v>
      </c>
      <c r="O293"/>
    </row>
    <row r="294" spans="1:15" ht="67.5">
      <c r="A294" s="15" t="s">
        <v>833</v>
      </c>
      <c r="B294" s="15" t="s">
        <v>800</v>
      </c>
      <c r="C294" s="9">
        <v>1937</v>
      </c>
      <c r="D294" s="15" t="s">
        <v>2546</v>
      </c>
      <c r="E294" s="10">
        <v>24478</v>
      </c>
      <c r="F294" s="15"/>
      <c r="G294" s="8"/>
      <c r="H294" s="8"/>
      <c r="I294" s="10"/>
      <c r="J294" s="8" t="s">
        <v>29</v>
      </c>
      <c r="K294" s="11"/>
      <c r="L294" s="10">
        <v>27888</v>
      </c>
      <c r="M294" s="12" t="s">
        <v>35</v>
      </c>
      <c r="O294"/>
    </row>
    <row r="295" spans="1:15" ht="56.25">
      <c r="A295" s="15" t="s">
        <v>833</v>
      </c>
      <c r="B295" s="15" t="s">
        <v>746</v>
      </c>
      <c r="C295" s="9">
        <v>3044</v>
      </c>
      <c r="D295" s="15" t="s">
        <v>1600</v>
      </c>
      <c r="E295" s="10">
        <v>24478</v>
      </c>
      <c r="F295" s="15"/>
      <c r="G295" s="8"/>
      <c r="H295" s="8"/>
      <c r="I295" s="10"/>
      <c r="J295" s="8" t="s">
        <v>2348</v>
      </c>
      <c r="K295" s="11"/>
      <c r="L295" s="10">
        <v>27476</v>
      </c>
      <c r="M295" s="12" t="s">
        <v>36</v>
      </c>
      <c r="O295"/>
    </row>
    <row r="296" spans="1:15" ht="22.5">
      <c r="A296" s="15" t="s">
        <v>833</v>
      </c>
      <c r="B296" s="15" t="s">
        <v>2494</v>
      </c>
      <c r="C296" s="9">
        <v>3357</v>
      </c>
      <c r="D296" s="15" t="s">
        <v>2493</v>
      </c>
      <c r="E296" s="10">
        <v>24477</v>
      </c>
      <c r="F296" s="15" t="s">
        <v>2495</v>
      </c>
      <c r="G296" s="9">
        <f>SUM(K296-C296)</f>
        <v>2030.1999999999998</v>
      </c>
      <c r="H296" s="8" t="s">
        <v>2496</v>
      </c>
      <c r="I296" s="10">
        <v>31437</v>
      </c>
      <c r="J296" s="8" t="s">
        <v>837</v>
      </c>
      <c r="K296" s="9">
        <v>5387.2</v>
      </c>
      <c r="L296" s="10"/>
      <c r="M296" s="12" t="s">
        <v>850</v>
      </c>
      <c r="O296"/>
    </row>
    <row r="297" spans="1:15" ht="45">
      <c r="A297" s="15" t="s">
        <v>833</v>
      </c>
      <c r="B297" s="15" t="s">
        <v>801</v>
      </c>
      <c r="C297" s="9"/>
      <c r="D297" s="15" t="s">
        <v>2547</v>
      </c>
      <c r="E297" s="10">
        <v>24482</v>
      </c>
      <c r="F297" s="15"/>
      <c r="G297" s="8"/>
      <c r="H297" s="8"/>
      <c r="I297" s="10"/>
      <c r="J297" s="8"/>
      <c r="K297" s="11"/>
      <c r="L297" s="10">
        <v>27888</v>
      </c>
      <c r="M297" s="12" t="s">
        <v>1001</v>
      </c>
      <c r="O297"/>
    </row>
    <row r="298" spans="1:15" ht="67.5">
      <c r="A298" s="15" t="s">
        <v>833</v>
      </c>
      <c r="B298" s="15" t="s">
        <v>802</v>
      </c>
      <c r="C298" s="9">
        <v>2043</v>
      </c>
      <c r="D298" s="15" t="s">
        <v>2548</v>
      </c>
      <c r="E298" s="10">
        <v>24484</v>
      </c>
      <c r="F298" s="15"/>
      <c r="G298" s="8"/>
      <c r="H298" s="8"/>
      <c r="I298" s="10"/>
      <c r="J298" s="8" t="s">
        <v>29</v>
      </c>
      <c r="K298" s="11"/>
      <c r="L298" s="10">
        <v>27888</v>
      </c>
      <c r="M298" s="12" t="s">
        <v>37</v>
      </c>
      <c r="O298"/>
    </row>
    <row r="299" spans="1:15" ht="12.75">
      <c r="A299" s="15" t="s">
        <v>833</v>
      </c>
      <c r="B299" s="15" t="s">
        <v>2598</v>
      </c>
      <c r="C299" s="9">
        <v>935</v>
      </c>
      <c r="D299" s="15" t="s">
        <v>2599</v>
      </c>
      <c r="E299" s="10">
        <v>24490</v>
      </c>
      <c r="F299" s="15"/>
      <c r="G299" s="8"/>
      <c r="H299" s="8"/>
      <c r="I299" s="10"/>
      <c r="J299" s="8" t="s">
        <v>1778</v>
      </c>
      <c r="K299" s="11"/>
      <c r="L299" s="10">
        <v>25141</v>
      </c>
      <c r="M299" s="12" t="s">
        <v>2726</v>
      </c>
      <c r="O299"/>
    </row>
    <row r="300" spans="1:15" ht="78.75">
      <c r="A300" s="15" t="s">
        <v>833</v>
      </c>
      <c r="B300" s="15" t="s">
        <v>803</v>
      </c>
      <c r="C300" s="9">
        <v>2795</v>
      </c>
      <c r="D300" s="15" t="s">
        <v>2549</v>
      </c>
      <c r="E300" s="10">
        <v>24489</v>
      </c>
      <c r="F300" s="15"/>
      <c r="G300" s="8"/>
      <c r="H300" s="8"/>
      <c r="I300" s="10"/>
      <c r="J300" s="8" t="s">
        <v>29</v>
      </c>
      <c r="K300" s="11"/>
      <c r="L300" s="10">
        <v>27888</v>
      </c>
      <c r="M300" s="12" t="s">
        <v>32</v>
      </c>
      <c r="O300"/>
    </row>
    <row r="301" spans="1:15" ht="33.75">
      <c r="A301" s="15" t="s">
        <v>833</v>
      </c>
      <c r="B301" s="17" t="s">
        <v>599</v>
      </c>
      <c r="C301" s="9">
        <v>1100</v>
      </c>
      <c r="D301" s="15" t="s">
        <v>600</v>
      </c>
      <c r="E301" s="10">
        <v>24489</v>
      </c>
      <c r="F301" s="15"/>
      <c r="G301" s="8"/>
      <c r="H301" s="8"/>
      <c r="I301" s="10"/>
      <c r="J301" s="8" t="s">
        <v>1778</v>
      </c>
      <c r="K301" s="11"/>
      <c r="L301" s="10">
        <v>25114</v>
      </c>
      <c r="M301" s="12" t="s">
        <v>2139</v>
      </c>
      <c r="O301"/>
    </row>
    <row r="302" spans="1:15" ht="33.75">
      <c r="A302" s="15" t="s">
        <v>833</v>
      </c>
      <c r="B302" s="15" t="s">
        <v>2452</v>
      </c>
      <c r="C302" s="9"/>
      <c r="D302" s="15" t="s">
        <v>1613</v>
      </c>
      <c r="E302" s="10">
        <v>24492</v>
      </c>
      <c r="F302" s="15"/>
      <c r="G302" s="8"/>
      <c r="H302" s="8"/>
      <c r="I302" s="10"/>
      <c r="J302" s="8" t="s">
        <v>2348</v>
      </c>
      <c r="K302" s="11"/>
      <c r="L302" s="10">
        <v>27476</v>
      </c>
      <c r="M302" s="12" t="s">
        <v>2432</v>
      </c>
      <c r="O302"/>
    </row>
    <row r="303" spans="1:15" ht="22.5">
      <c r="A303" s="15" t="s">
        <v>833</v>
      </c>
      <c r="B303" s="15" t="s">
        <v>1067</v>
      </c>
      <c r="C303" s="9">
        <v>3331.2</v>
      </c>
      <c r="D303" s="15" t="s">
        <v>1066</v>
      </c>
      <c r="E303" s="16">
        <v>24492</v>
      </c>
      <c r="F303" s="15" t="s">
        <v>1068</v>
      </c>
      <c r="G303" s="9">
        <f>SUM(K303-C303)</f>
        <v>1461</v>
      </c>
      <c r="H303" s="8" t="s">
        <v>1069</v>
      </c>
      <c r="I303" s="10">
        <v>30519</v>
      </c>
      <c r="J303" s="8" t="s">
        <v>837</v>
      </c>
      <c r="K303" s="9">
        <v>4792.2</v>
      </c>
      <c r="L303" s="10"/>
      <c r="M303" s="12" t="s">
        <v>851</v>
      </c>
      <c r="O303"/>
    </row>
    <row r="304" spans="1:15" ht="22.5">
      <c r="A304" s="15" t="s">
        <v>833</v>
      </c>
      <c r="B304" s="15" t="s">
        <v>2021</v>
      </c>
      <c r="C304" s="9">
        <v>3731.2</v>
      </c>
      <c r="D304" s="15" t="s">
        <v>2020</v>
      </c>
      <c r="E304" s="10">
        <v>24495</v>
      </c>
      <c r="F304" s="15" t="s">
        <v>2022</v>
      </c>
      <c r="G304" s="9">
        <f>SUM(K304-C304)</f>
        <v>3172.5</v>
      </c>
      <c r="H304" s="8" t="s">
        <v>2023</v>
      </c>
      <c r="I304" s="10">
        <v>31709</v>
      </c>
      <c r="J304" s="8" t="s">
        <v>837</v>
      </c>
      <c r="K304" s="9">
        <v>6903.7</v>
      </c>
      <c r="L304" s="10"/>
      <c r="M304" s="12" t="s">
        <v>852</v>
      </c>
      <c r="O304"/>
    </row>
    <row r="305" spans="1:15" ht="12.75">
      <c r="A305" s="15" t="s">
        <v>833</v>
      </c>
      <c r="B305" s="15" t="s">
        <v>2229</v>
      </c>
      <c r="C305" s="9">
        <v>1540</v>
      </c>
      <c r="D305" s="15" t="s">
        <v>2236</v>
      </c>
      <c r="E305" s="10">
        <v>24496</v>
      </c>
      <c r="F305" s="15"/>
      <c r="G305" s="8"/>
      <c r="H305" s="8"/>
      <c r="I305" s="10"/>
      <c r="J305" s="8" t="s">
        <v>1778</v>
      </c>
      <c r="K305" s="11"/>
      <c r="L305" s="10">
        <v>25507</v>
      </c>
      <c r="M305" s="12" t="s">
        <v>598</v>
      </c>
      <c r="O305"/>
    </row>
    <row r="306" spans="1:15" ht="56.25">
      <c r="A306" s="15" t="s">
        <v>833</v>
      </c>
      <c r="B306" s="15" t="s">
        <v>2666</v>
      </c>
      <c r="C306" s="9">
        <v>301</v>
      </c>
      <c r="D306" s="15" t="s">
        <v>2667</v>
      </c>
      <c r="E306" s="10">
        <v>24503</v>
      </c>
      <c r="F306" s="15"/>
      <c r="G306" s="8"/>
      <c r="H306" s="8"/>
      <c r="I306" s="10"/>
      <c r="J306" s="8" t="s">
        <v>1778</v>
      </c>
      <c r="K306" s="11"/>
      <c r="L306" s="10">
        <v>24792</v>
      </c>
      <c r="M306" s="12" t="s">
        <v>823</v>
      </c>
      <c r="O306"/>
    </row>
    <row r="307" spans="1:15" ht="12.75">
      <c r="A307" s="15" t="s">
        <v>833</v>
      </c>
      <c r="B307" s="15" t="s">
        <v>2724</v>
      </c>
      <c r="C307" s="9">
        <v>1350</v>
      </c>
      <c r="D307" s="15" t="s">
        <v>2725</v>
      </c>
      <c r="E307" s="10">
        <v>24503</v>
      </c>
      <c r="F307" s="15"/>
      <c r="G307" s="8"/>
      <c r="H307" s="8"/>
      <c r="I307" s="10"/>
      <c r="J307" s="8" t="s">
        <v>1778</v>
      </c>
      <c r="K307" s="11"/>
      <c r="L307" s="10">
        <v>25146</v>
      </c>
      <c r="M307" s="12" t="s">
        <v>2726</v>
      </c>
      <c r="O307"/>
    </row>
    <row r="308" spans="1:15" ht="48" customHeight="1">
      <c r="A308" s="15" t="s">
        <v>833</v>
      </c>
      <c r="B308" s="15" t="s">
        <v>1895</v>
      </c>
      <c r="C308" s="9">
        <v>4137.5</v>
      </c>
      <c r="D308" s="15" t="s">
        <v>1894</v>
      </c>
      <c r="E308" s="10">
        <v>24498</v>
      </c>
      <c r="F308" s="15" t="s">
        <v>1896</v>
      </c>
      <c r="G308" s="9">
        <f>SUM(K308-C308)</f>
        <v>1851.8999999999996</v>
      </c>
      <c r="H308" s="8" t="s">
        <v>1897</v>
      </c>
      <c r="I308" s="10">
        <v>31764</v>
      </c>
      <c r="J308" s="8" t="s">
        <v>837</v>
      </c>
      <c r="K308" s="9">
        <v>5989.4</v>
      </c>
      <c r="L308" s="10"/>
      <c r="M308" s="12" t="s">
        <v>853</v>
      </c>
      <c r="O308"/>
    </row>
    <row r="309" spans="1:15" ht="22.5">
      <c r="A309" s="15" t="s">
        <v>833</v>
      </c>
      <c r="B309" s="15" t="s">
        <v>1050</v>
      </c>
      <c r="C309" s="9">
        <v>3248.2</v>
      </c>
      <c r="D309" s="15" t="s">
        <v>3035</v>
      </c>
      <c r="E309" s="16">
        <v>24504</v>
      </c>
      <c r="F309" s="15" t="s">
        <v>1051</v>
      </c>
      <c r="G309" s="9">
        <f>SUM(K309-C309)</f>
        <v>2291.5</v>
      </c>
      <c r="H309" s="8" t="s">
        <v>1052</v>
      </c>
      <c r="I309" s="10">
        <v>30462</v>
      </c>
      <c r="J309" s="8" t="s">
        <v>1053</v>
      </c>
      <c r="K309" s="9">
        <v>5539.7</v>
      </c>
      <c r="L309" s="10"/>
      <c r="M309" s="12" t="s">
        <v>854</v>
      </c>
      <c r="O309"/>
    </row>
    <row r="310" spans="1:15" ht="46.5" customHeight="1">
      <c r="A310" s="15" t="s">
        <v>833</v>
      </c>
      <c r="B310" s="15" t="s">
        <v>703</v>
      </c>
      <c r="C310" s="9">
        <v>491</v>
      </c>
      <c r="D310" s="15" t="s">
        <v>704</v>
      </c>
      <c r="E310" s="10">
        <v>24505</v>
      </c>
      <c r="F310" s="15"/>
      <c r="G310" s="8"/>
      <c r="H310" s="8"/>
      <c r="I310" s="10"/>
      <c r="J310" s="8" t="s">
        <v>1778</v>
      </c>
      <c r="K310" s="11"/>
      <c r="L310" s="10">
        <v>24887</v>
      </c>
      <c r="M310" s="12" t="s">
        <v>821</v>
      </c>
      <c r="O310"/>
    </row>
    <row r="311" spans="1:15" ht="90">
      <c r="A311" s="15" t="s">
        <v>833</v>
      </c>
      <c r="B311" s="15" t="s">
        <v>2498</v>
      </c>
      <c r="C311" s="9">
        <v>3976.7</v>
      </c>
      <c r="D311" s="15" t="s">
        <v>2497</v>
      </c>
      <c r="E311" s="10">
        <v>24511</v>
      </c>
      <c r="F311" s="15" t="s">
        <v>2499</v>
      </c>
      <c r="G311" s="9">
        <f>SUM(K311-C311)</f>
        <v>1938.4000000000005</v>
      </c>
      <c r="H311" s="8" t="s">
        <v>2500</v>
      </c>
      <c r="I311" s="10">
        <v>31435</v>
      </c>
      <c r="J311" s="8" t="s">
        <v>837</v>
      </c>
      <c r="K311" s="9">
        <v>5915.1</v>
      </c>
      <c r="L311" s="10"/>
      <c r="M311" s="12" t="s">
        <v>87</v>
      </c>
      <c r="O311"/>
    </row>
    <row r="312" spans="1:15" ht="22.5">
      <c r="A312" s="15" t="s">
        <v>833</v>
      </c>
      <c r="B312" s="15" t="s">
        <v>839</v>
      </c>
      <c r="C312" s="9">
        <v>3483.4</v>
      </c>
      <c r="D312" s="15" t="s">
        <v>838</v>
      </c>
      <c r="E312" s="10">
        <v>24511</v>
      </c>
      <c r="F312" s="15" t="s">
        <v>840</v>
      </c>
      <c r="G312" s="9">
        <f>SUM(K312-C312)</f>
        <v>703.7999999999997</v>
      </c>
      <c r="H312" s="8" t="s">
        <v>841</v>
      </c>
      <c r="I312" s="10">
        <v>30513</v>
      </c>
      <c r="J312" s="8" t="s">
        <v>837</v>
      </c>
      <c r="K312" s="9">
        <v>4187.2</v>
      </c>
      <c r="L312" s="10"/>
      <c r="M312" s="12" t="s">
        <v>855</v>
      </c>
      <c r="O312"/>
    </row>
    <row r="313" spans="1:15" ht="348.75">
      <c r="A313" s="15" t="s">
        <v>833</v>
      </c>
      <c r="B313" s="15" t="s">
        <v>2593</v>
      </c>
      <c r="C313" s="9">
        <v>1174</v>
      </c>
      <c r="D313" s="15" t="s">
        <v>2594</v>
      </c>
      <c r="E313" s="10">
        <v>24517</v>
      </c>
      <c r="F313" s="15"/>
      <c r="G313" s="8"/>
      <c r="H313" s="8"/>
      <c r="I313" s="10"/>
      <c r="J313" s="8" t="s">
        <v>1778</v>
      </c>
      <c r="K313" s="11"/>
      <c r="L313" s="10">
        <v>25131</v>
      </c>
      <c r="M313" s="12" t="s">
        <v>1422</v>
      </c>
      <c r="O313"/>
    </row>
    <row r="314" spans="1:15" ht="22.5">
      <c r="A314" s="15" t="s">
        <v>833</v>
      </c>
      <c r="B314" s="15" t="s">
        <v>1863</v>
      </c>
      <c r="C314" s="9">
        <v>3770.9</v>
      </c>
      <c r="D314" s="15" t="s">
        <v>2024</v>
      </c>
      <c r="E314" s="10">
        <v>24511</v>
      </c>
      <c r="F314" s="15" t="s">
        <v>1864</v>
      </c>
      <c r="G314" s="9">
        <f>SUM(K314-C314)</f>
        <v>1493.2999999999997</v>
      </c>
      <c r="H314" s="8" t="s">
        <v>1865</v>
      </c>
      <c r="I314" s="10">
        <v>31715</v>
      </c>
      <c r="J314" s="8" t="s">
        <v>837</v>
      </c>
      <c r="K314" s="9">
        <v>5264.2</v>
      </c>
      <c r="L314" s="10"/>
      <c r="M314" s="12" t="s">
        <v>856</v>
      </c>
      <c r="O314"/>
    </row>
    <row r="315" spans="1:15" ht="56.25" customHeight="1">
      <c r="A315" s="15" t="s">
        <v>833</v>
      </c>
      <c r="B315" s="15" t="s">
        <v>454</v>
      </c>
      <c r="C315" s="9">
        <v>3765.5</v>
      </c>
      <c r="D315" s="15" t="s">
        <v>453</v>
      </c>
      <c r="E315" s="10">
        <v>24525</v>
      </c>
      <c r="F315" s="15" t="s">
        <v>455</v>
      </c>
      <c r="G315" s="9">
        <f>SUM(K315-C315)</f>
        <v>1984</v>
      </c>
      <c r="H315" s="8" t="s">
        <v>456</v>
      </c>
      <c r="I315" s="10">
        <v>31301</v>
      </c>
      <c r="J315" s="8" t="s">
        <v>837</v>
      </c>
      <c r="K315" s="9">
        <v>5749.5</v>
      </c>
      <c r="L315" s="10"/>
      <c r="M315" s="12" t="s">
        <v>2867</v>
      </c>
      <c r="O315"/>
    </row>
    <row r="316" spans="1:15" ht="33.75">
      <c r="A316" s="15" t="s">
        <v>833</v>
      </c>
      <c r="B316" s="15" t="s">
        <v>2355</v>
      </c>
      <c r="C316" s="9">
        <v>4528</v>
      </c>
      <c r="D316" s="15" t="s">
        <v>778</v>
      </c>
      <c r="E316" s="10">
        <v>24518</v>
      </c>
      <c r="F316" s="15"/>
      <c r="G316" s="8"/>
      <c r="H316" s="8"/>
      <c r="I316" s="10"/>
      <c r="J316" s="8" t="s">
        <v>1778</v>
      </c>
      <c r="K316" s="11"/>
      <c r="L316" s="10">
        <v>27368</v>
      </c>
      <c r="M316" s="12" t="s">
        <v>779</v>
      </c>
      <c r="O316"/>
    </row>
    <row r="317" spans="1:15" ht="22.5">
      <c r="A317" s="15" t="s">
        <v>833</v>
      </c>
      <c r="B317" s="15" t="s">
        <v>2078</v>
      </c>
      <c r="C317" s="9">
        <v>3309.4</v>
      </c>
      <c r="D317" s="15" t="s">
        <v>846</v>
      </c>
      <c r="E317" s="10">
        <v>24518</v>
      </c>
      <c r="F317" s="15" t="s">
        <v>2079</v>
      </c>
      <c r="G317" s="9">
        <f>SUM(K317-C317)</f>
        <v>603.7999999999997</v>
      </c>
      <c r="H317" s="8" t="s">
        <v>2080</v>
      </c>
      <c r="I317" s="10">
        <v>30285</v>
      </c>
      <c r="J317" s="8" t="s">
        <v>837</v>
      </c>
      <c r="K317" s="9">
        <v>3913.2</v>
      </c>
      <c r="L317" s="10"/>
      <c r="M317" s="12" t="s">
        <v>857</v>
      </c>
      <c r="O317"/>
    </row>
    <row r="318" spans="1:15" ht="135.75" customHeight="1">
      <c r="A318" s="15" t="s">
        <v>833</v>
      </c>
      <c r="B318" s="15" t="s">
        <v>1063</v>
      </c>
      <c r="C318" s="9">
        <v>3151.3</v>
      </c>
      <c r="D318" s="15" t="s">
        <v>1062</v>
      </c>
      <c r="E318" s="16">
        <v>24524</v>
      </c>
      <c r="F318" s="15" t="s">
        <v>1064</v>
      </c>
      <c r="G318" s="9">
        <f>SUM(K318-C318)</f>
        <v>2215.5999999999995</v>
      </c>
      <c r="H318" s="8" t="s">
        <v>1065</v>
      </c>
      <c r="I318" s="10">
        <v>30504</v>
      </c>
      <c r="J318" s="8" t="s">
        <v>837</v>
      </c>
      <c r="K318" s="9">
        <v>5366.9</v>
      </c>
      <c r="L318" s="10"/>
      <c r="M318" s="12" t="s">
        <v>83</v>
      </c>
      <c r="O318"/>
    </row>
    <row r="319" spans="1:15" ht="56.25">
      <c r="A319" s="15" t="s">
        <v>833</v>
      </c>
      <c r="B319" s="15" t="s">
        <v>730</v>
      </c>
      <c r="C319" s="9">
        <v>2052</v>
      </c>
      <c r="D319" s="15" t="s">
        <v>731</v>
      </c>
      <c r="E319" s="10">
        <v>24525</v>
      </c>
      <c r="F319" s="15"/>
      <c r="G319" s="8"/>
      <c r="H319" s="8"/>
      <c r="I319" s="10"/>
      <c r="J319" s="8" t="s">
        <v>1778</v>
      </c>
      <c r="K319" s="11"/>
      <c r="L319" s="10">
        <v>25743</v>
      </c>
      <c r="M319" s="12" t="s">
        <v>701</v>
      </c>
      <c r="O319"/>
    </row>
    <row r="320" spans="1:15" ht="22.5">
      <c r="A320" s="15" t="s">
        <v>833</v>
      </c>
      <c r="B320" s="15" t="s">
        <v>1366</v>
      </c>
      <c r="C320" s="9">
        <v>3256.4</v>
      </c>
      <c r="D320" s="15" t="s">
        <v>1365</v>
      </c>
      <c r="E320" s="10">
        <v>24524</v>
      </c>
      <c r="F320" s="15" t="s">
        <v>1367</v>
      </c>
      <c r="G320" s="9">
        <f>SUM(K320-C320)</f>
        <v>1716.2000000000003</v>
      </c>
      <c r="H320" s="8" t="s">
        <v>1368</v>
      </c>
      <c r="I320" s="10">
        <v>31563</v>
      </c>
      <c r="J320" s="8" t="s">
        <v>837</v>
      </c>
      <c r="K320" s="9">
        <v>4972.6</v>
      </c>
      <c r="L320" s="10"/>
      <c r="M320" s="12" t="s">
        <v>858</v>
      </c>
      <c r="O320"/>
    </row>
    <row r="321" spans="1:15" ht="112.5">
      <c r="A321" s="15" t="s">
        <v>833</v>
      </c>
      <c r="B321" s="15" t="s">
        <v>2736</v>
      </c>
      <c r="C321" s="9">
        <v>742</v>
      </c>
      <c r="D321" s="15" t="s">
        <v>2737</v>
      </c>
      <c r="E321" s="10">
        <v>24531</v>
      </c>
      <c r="F321" s="15"/>
      <c r="G321" s="8"/>
      <c r="H321" s="8"/>
      <c r="I321" s="10"/>
      <c r="J321" s="8" t="s">
        <v>1778</v>
      </c>
      <c r="K321" s="11"/>
      <c r="L321" s="10">
        <v>25229</v>
      </c>
      <c r="M321" s="12" t="s">
        <v>1727</v>
      </c>
      <c r="O321"/>
    </row>
    <row r="322" spans="1:15" ht="33.75">
      <c r="A322" s="15" t="s">
        <v>833</v>
      </c>
      <c r="B322" s="15" t="s">
        <v>2672</v>
      </c>
      <c r="C322" s="9">
        <v>508</v>
      </c>
      <c r="D322" s="15" t="s">
        <v>2673</v>
      </c>
      <c r="E322" s="10">
        <v>24530</v>
      </c>
      <c r="F322" s="15"/>
      <c r="G322" s="8"/>
      <c r="H322" s="8"/>
      <c r="I322" s="10"/>
      <c r="J322" s="8" t="s">
        <v>1778</v>
      </c>
      <c r="K322" s="11"/>
      <c r="L322" s="10">
        <v>24875</v>
      </c>
      <c r="M322" s="12" t="s">
        <v>1859</v>
      </c>
      <c r="O322"/>
    </row>
    <row r="323" spans="1:15" ht="90">
      <c r="A323" s="15" t="s">
        <v>833</v>
      </c>
      <c r="B323" s="15" t="s">
        <v>2985</v>
      </c>
      <c r="C323" s="9">
        <v>526</v>
      </c>
      <c r="D323" s="15" t="s">
        <v>715</v>
      </c>
      <c r="E323" s="10">
        <v>24531</v>
      </c>
      <c r="F323" s="15"/>
      <c r="G323" s="8"/>
      <c r="H323" s="8"/>
      <c r="I323" s="10"/>
      <c r="J323" s="8" t="s">
        <v>1778</v>
      </c>
      <c r="K323" s="11"/>
      <c r="L323" s="10">
        <v>24947</v>
      </c>
      <c r="M323" s="12" t="s">
        <v>2984</v>
      </c>
      <c r="O323"/>
    </row>
    <row r="324" spans="1:15" ht="12.75">
      <c r="A324" s="15" t="s">
        <v>833</v>
      </c>
      <c r="B324" s="15" t="s">
        <v>689</v>
      </c>
      <c r="C324" s="9">
        <v>2297</v>
      </c>
      <c r="D324" s="15" t="s">
        <v>690</v>
      </c>
      <c r="E324" s="10">
        <v>24532</v>
      </c>
      <c r="F324" s="15"/>
      <c r="G324" s="8"/>
      <c r="H324" s="8"/>
      <c r="I324" s="10"/>
      <c r="J324" s="8" t="s">
        <v>1778</v>
      </c>
      <c r="K324" s="11"/>
      <c r="L324" s="10">
        <v>25823</v>
      </c>
      <c r="M324" s="12" t="s">
        <v>1680</v>
      </c>
      <c r="O324"/>
    </row>
    <row r="325" spans="1:15" ht="81" customHeight="1">
      <c r="A325" s="15" t="s">
        <v>833</v>
      </c>
      <c r="B325" s="15" t="s">
        <v>3084</v>
      </c>
      <c r="C325" s="9">
        <v>2817</v>
      </c>
      <c r="D325" s="15" t="s">
        <v>3085</v>
      </c>
      <c r="E325" s="10">
        <v>24534</v>
      </c>
      <c r="F325" s="15"/>
      <c r="G325" s="8"/>
      <c r="H325" s="8"/>
      <c r="I325" s="10"/>
      <c r="J325" s="8" t="s">
        <v>1778</v>
      </c>
      <c r="K325" s="11"/>
      <c r="L325" s="10">
        <v>26828</v>
      </c>
      <c r="M325" s="12" t="s">
        <v>1763</v>
      </c>
      <c r="O325"/>
    </row>
    <row r="326" spans="1:15" ht="57.75" customHeight="1">
      <c r="A326" s="15" t="s">
        <v>833</v>
      </c>
      <c r="B326" s="15" t="s">
        <v>2215</v>
      </c>
      <c r="C326" s="9">
        <v>3655.9</v>
      </c>
      <c r="D326" s="15" t="s">
        <v>2214</v>
      </c>
      <c r="E326" s="10">
        <v>24539</v>
      </c>
      <c r="F326" s="15" t="s">
        <v>2216</v>
      </c>
      <c r="G326" s="9">
        <f>SUM(K326-C326)</f>
        <v>1957.1</v>
      </c>
      <c r="H326" s="8" t="s">
        <v>2217</v>
      </c>
      <c r="I326" s="10">
        <v>31625</v>
      </c>
      <c r="J326" s="8" t="s">
        <v>837</v>
      </c>
      <c r="K326" s="9">
        <v>5613</v>
      </c>
      <c r="L326" s="10"/>
      <c r="M326" s="12" t="s">
        <v>3152</v>
      </c>
      <c r="O326"/>
    </row>
    <row r="327" spans="1:15" ht="12.75">
      <c r="A327" s="15" t="s">
        <v>833</v>
      </c>
      <c r="B327" s="15" t="s">
        <v>601</v>
      </c>
      <c r="C327" s="9">
        <v>1227</v>
      </c>
      <c r="D327" s="15" t="s">
        <v>602</v>
      </c>
      <c r="E327" s="10">
        <v>24541</v>
      </c>
      <c r="F327" s="15"/>
      <c r="G327" s="8"/>
      <c r="H327" s="8"/>
      <c r="I327" s="10"/>
      <c r="J327" s="8" t="s">
        <v>1778</v>
      </c>
      <c r="K327" s="11"/>
      <c r="L327" s="10">
        <v>25116</v>
      </c>
      <c r="M327" s="12" t="s">
        <v>603</v>
      </c>
      <c r="O327"/>
    </row>
    <row r="328" spans="1:15" ht="33.75">
      <c r="A328" s="15" t="s">
        <v>833</v>
      </c>
      <c r="B328" s="15" t="s">
        <v>747</v>
      </c>
      <c r="C328" s="9"/>
      <c r="D328" s="15" t="s">
        <v>1601</v>
      </c>
      <c r="E328" s="10">
        <v>24547</v>
      </c>
      <c r="F328" s="15"/>
      <c r="G328" s="8"/>
      <c r="H328" s="8"/>
      <c r="I328" s="10"/>
      <c r="J328" s="8" t="s">
        <v>2348</v>
      </c>
      <c r="K328" s="11"/>
      <c r="L328" s="10">
        <v>27476</v>
      </c>
      <c r="M328" s="12" t="s">
        <v>2434</v>
      </c>
      <c r="O328"/>
    </row>
    <row r="329" spans="1:15" ht="22.5">
      <c r="A329" s="15" t="s">
        <v>833</v>
      </c>
      <c r="B329" s="15" t="s">
        <v>2988</v>
      </c>
      <c r="C329" s="9">
        <v>735</v>
      </c>
      <c r="D329" s="15" t="s">
        <v>2989</v>
      </c>
      <c r="E329" s="10">
        <v>24545</v>
      </c>
      <c r="F329" s="15"/>
      <c r="G329" s="8"/>
      <c r="H329" s="8"/>
      <c r="I329" s="10"/>
      <c r="J329" s="8" t="s">
        <v>1778</v>
      </c>
      <c r="K329" s="11"/>
      <c r="L329" s="10">
        <v>24954</v>
      </c>
      <c r="M329" s="12" t="s">
        <v>1678</v>
      </c>
      <c r="O329"/>
    </row>
    <row r="330" spans="1:15" ht="33.75">
      <c r="A330" s="15" t="s">
        <v>833</v>
      </c>
      <c r="B330" s="15" t="s">
        <v>748</v>
      </c>
      <c r="C330" s="9"/>
      <c r="D330" s="15" t="s">
        <v>1602</v>
      </c>
      <c r="E330" s="10">
        <v>24541</v>
      </c>
      <c r="F330" s="15"/>
      <c r="G330" s="8"/>
      <c r="H330" s="8"/>
      <c r="I330" s="10"/>
      <c r="J330" s="8" t="s">
        <v>2348</v>
      </c>
      <c r="K330" s="11"/>
      <c r="L330" s="10">
        <v>27476</v>
      </c>
      <c r="M330" s="12" t="s">
        <v>2434</v>
      </c>
      <c r="O330"/>
    </row>
    <row r="331" spans="1:15" ht="24" customHeight="1">
      <c r="A331" s="15" t="s">
        <v>833</v>
      </c>
      <c r="B331" s="15" t="s">
        <v>2656</v>
      </c>
      <c r="C331" s="9">
        <v>3258.1</v>
      </c>
      <c r="D331" s="15" t="s">
        <v>2655</v>
      </c>
      <c r="E331" s="10">
        <v>24547</v>
      </c>
      <c r="F331" s="15" t="s">
        <v>2657</v>
      </c>
      <c r="G331" s="9">
        <f>SUM(K331-C331)</f>
        <v>2109.1</v>
      </c>
      <c r="H331" s="8" t="s">
        <v>2658</v>
      </c>
      <c r="I331" s="10">
        <v>31532</v>
      </c>
      <c r="J331" s="8" t="s">
        <v>1053</v>
      </c>
      <c r="K331" s="9">
        <v>5367.2</v>
      </c>
      <c r="L331" s="10"/>
      <c r="M331" s="12" t="s">
        <v>859</v>
      </c>
      <c r="O331"/>
    </row>
    <row r="332" spans="1:15" ht="337.5">
      <c r="A332" s="15" t="s">
        <v>833</v>
      </c>
      <c r="B332" s="15" t="s">
        <v>811</v>
      </c>
      <c r="C332" s="9">
        <v>2742.2</v>
      </c>
      <c r="D332" s="15" t="s">
        <v>810</v>
      </c>
      <c r="E332" s="16">
        <v>24546</v>
      </c>
      <c r="F332" s="15" t="s">
        <v>812</v>
      </c>
      <c r="G332" s="9">
        <f>SUM(K332-C332)</f>
        <v>1357.4000000000005</v>
      </c>
      <c r="H332" s="8" t="s">
        <v>813</v>
      </c>
      <c r="I332" s="10">
        <v>30666</v>
      </c>
      <c r="J332" s="8"/>
      <c r="K332" s="9">
        <v>4099.6</v>
      </c>
      <c r="L332" s="10"/>
      <c r="M332" s="12" t="s">
        <v>120</v>
      </c>
      <c r="O332"/>
    </row>
    <row r="333" spans="1:15" ht="22.5">
      <c r="A333" s="15" t="s">
        <v>833</v>
      </c>
      <c r="B333" s="8" t="s">
        <v>2082</v>
      </c>
      <c r="C333" s="9">
        <v>3101.8</v>
      </c>
      <c r="D333" s="15" t="s">
        <v>2081</v>
      </c>
      <c r="E333" s="10">
        <v>24553</v>
      </c>
      <c r="F333" s="15" t="s">
        <v>1510</v>
      </c>
      <c r="G333" s="9">
        <f>SUM(K333-C333)</f>
        <v>1738.5</v>
      </c>
      <c r="H333" s="8" t="s">
        <v>1511</v>
      </c>
      <c r="I333" s="10">
        <v>30303</v>
      </c>
      <c r="J333" s="8" t="s">
        <v>837</v>
      </c>
      <c r="K333" s="9">
        <v>4840.3</v>
      </c>
      <c r="L333" s="10"/>
      <c r="M333" s="12" t="s">
        <v>1628</v>
      </c>
      <c r="O333"/>
    </row>
    <row r="334" spans="1:15" ht="22.5">
      <c r="A334" s="15" t="s">
        <v>833</v>
      </c>
      <c r="B334" s="15" t="s">
        <v>1083</v>
      </c>
      <c r="C334" s="9">
        <v>3078</v>
      </c>
      <c r="D334" s="15" t="s">
        <v>1082</v>
      </c>
      <c r="E334" s="16">
        <v>24553</v>
      </c>
      <c r="F334" s="15" t="s">
        <v>1084</v>
      </c>
      <c r="G334" s="9">
        <f>SUM(K334-C334)</f>
        <v>2908.7</v>
      </c>
      <c r="H334" s="8" t="s">
        <v>1085</v>
      </c>
      <c r="I334" s="10">
        <v>30608</v>
      </c>
      <c r="J334" s="8" t="s">
        <v>837</v>
      </c>
      <c r="K334" s="9">
        <v>5986.7</v>
      </c>
      <c r="L334" s="10"/>
      <c r="M334" s="12" t="s">
        <v>1629</v>
      </c>
      <c r="O334"/>
    </row>
    <row r="335" spans="1:15" ht="22.5">
      <c r="A335" s="15" t="s">
        <v>833</v>
      </c>
      <c r="B335" s="15" t="s">
        <v>2718</v>
      </c>
      <c r="C335" s="9">
        <v>2190</v>
      </c>
      <c r="D335" s="15" t="s">
        <v>2719</v>
      </c>
      <c r="E335" s="10">
        <v>24555</v>
      </c>
      <c r="F335" s="15"/>
      <c r="G335" s="8"/>
      <c r="H335" s="8"/>
      <c r="I335" s="10"/>
      <c r="J335" s="8" t="s">
        <v>1778</v>
      </c>
      <c r="K335" s="11"/>
      <c r="L335" s="10">
        <v>26027</v>
      </c>
      <c r="M335" s="12" t="s">
        <v>1933</v>
      </c>
      <c r="O335"/>
    </row>
    <row r="336" spans="1:15" ht="12.75">
      <c r="A336" s="15" t="s">
        <v>833</v>
      </c>
      <c r="B336" s="15" t="s">
        <v>1862</v>
      </c>
      <c r="C336" s="9">
        <v>300</v>
      </c>
      <c r="D336" s="15" t="s">
        <v>702</v>
      </c>
      <c r="E336" s="10">
        <v>24565</v>
      </c>
      <c r="F336" s="15"/>
      <c r="G336" s="8"/>
      <c r="H336" s="8"/>
      <c r="I336" s="10"/>
      <c r="J336" s="8" t="s">
        <v>1778</v>
      </c>
      <c r="K336" s="11"/>
      <c r="L336" s="10">
        <v>24881</v>
      </c>
      <c r="M336" s="12" t="s">
        <v>2726</v>
      </c>
      <c r="O336"/>
    </row>
    <row r="337" spans="1:15" ht="22.5">
      <c r="A337" s="15" t="s">
        <v>833</v>
      </c>
      <c r="B337" s="15" t="s">
        <v>2001</v>
      </c>
      <c r="C337" s="9">
        <v>3513.4</v>
      </c>
      <c r="D337" s="15" t="s">
        <v>2400</v>
      </c>
      <c r="E337" s="10">
        <v>24534</v>
      </c>
      <c r="F337" s="15" t="s">
        <v>2002</v>
      </c>
      <c r="G337" s="9">
        <f>SUM(K337-C337)</f>
        <v>1446.4</v>
      </c>
      <c r="H337" s="8" t="s">
        <v>2003</v>
      </c>
      <c r="I337" s="10">
        <v>31680</v>
      </c>
      <c r="J337" s="8" t="s">
        <v>837</v>
      </c>
      <c r="K337" s="9">
        <v>4959.8</v>
      </c>
      <c r="L337" s="10"/>
      <c r="M337" s="12" t="s">
        <v>1630</v>
      </c>
      <c r="O337"/>
    </row>
    <row r="338" spans="1:15" ht="101.25">
      <c r="A338" s="15" t="s">
        <v>833</v>
      </c>
      <c r="B338" s="17" t="s">
        <v>749</v>
      </c>
      <c r="C338" s="9"/>
      <c r="D338" s="15" t="s">
        <v>1603</v>
      </c>
      <c r="E338" s="10">
        <v>24561</v>
      </c>
      <c r="F338" s="15"/>
      <c r="G338" s="8"/>
      <c r="H338" s="8"/>
      <c r="I338" s="10"/>
      <c r="J338" s="8" t="s">
        <v>2348</v>
      </c>
      <c r="K338" s="11"/>
      <c r="L338" s="10">
        <v>27476</v>
      </c>
      <c r="M338" s="12" t="s">
        <v>1940</v>
      </c>
      <c r="O338"/>
    </row>
    <row r="339" spans="1:15" ht="56.25">
      <c r="A339" s="15" t="s">
        <v>833</v>
      </c>
      <c r="B339" s="15" t="s">
        <v>804</v>
      </c>
      <c r="C339" s="9"/>
      <c r="D339" s="15" t="s">
        <v>2550</v>
      </c>
      <c r="E339" s="10">
        <v>24565</v>
      </c>
      <c r="F339" s="15"/>
      <c r="G339" s="8"/>
      <c r="H339" s="8"/>
      <c r="I339" s="10"/>
      <c r="J339" s="8"/>
      <c r="K339" s="11"/>
      <c r="L339" s="10"/>
      <c r="M339" s="12" t="s">
        <v>1002</v>
      </c>
      <c r="O339"/>
    </row>
    <row r="340" spans="1:15" ht="123.75">
      <c r="A340" s="15" t="s">
        <v>833</v>
      </c>
      <c r="B340" s="15" t="s">
        <v>2986</v>
      </c>
      <c r="C340" s="9">
        <v>555</v>
      </c>
      <c r="D340" s="15" t="s">
        <v>2987</v>
      </c>
      <c r="E340" s="10">
        <v>24565</v>
      </c>
      <c r="F340" s="15"/>
      <c r="G340" s="8"/>
      <c r="H340" s="8"/>
      <c r="I340" s="10"/>
      <c r="J340" s="8" t="s">
        <v>1778</v>
      </c>
      <c r="K340" s="11"/>
      <c r="L340" s="10">
        <v>24953</v>
      </c>
      <c r="M340" s="12" t="s">
        <v>2121</v>
      </c>
      <c r="O340"/>
    </row>
    <row r="341" spans="1:15" ht="12.75">
      <c r="A341" s="15" t="s">
        <v>833</v>
      </c>
      <c r="B341" s="15" t="s">
        <v>596</v>
      </c>
      <c r="C341" s="9">
        <v>672</v>
      </c>
      <c r="D341" s="15" t="s">
        <v>597</v>
      </c>
      <c r="E341" s="10">
        <v>24573</v>
      </c>
      <c r="F341" s="15"/>
      <c r="G341" s="8"/>
      <c r="H341" s="8"/>
      <c r="I341" s="10"/>
      <c r="J341" s="8" t="s">
        <v>1778</v>
      </c>
      <c r="K341" s="11"/>
      <c r="L341" s="10">
        <v>25096</v>
      </c>
      <c r="M341" s="12" t="s">
        <v>598</v>
      </c>
      <c r="O341"/>
    </row>
    <row r="342" spans="1:15" ht="56.25">
      <c r="A342" s="15" t="s">
        <v>833</v>
      </c>
      <c r="B342" s="15" t="s">
        <v>805</v>
      </c>
      <c r="C342" s="9"/>
      <c r="D342" s="15" t="s">
        <v>2551</v>
      </c>
      <c r="E342" s="10">
        <v>24572</v>
      </c>
      <c r="F342" s="15"/>
      <c r="G342" s="8"/>
      <c r="H342" s="8"/>
      <c r="I342" s="10"/>
      <c r="J342" s="8"/>
      <c r="K342" s="11"/>
      <c r="L342" s="10">
        <v>27888</v>
      </c>
      <c r="M342" s="12" t="s">
        <v>997</v>
      </c>
      <c r="O342"/>
    </row>
    <row r="343" spans="1:15" ht="12.75">
      <c r="A343" s="15" t="s">
        <v>833</v>
      </c>
      <c r="B343" s="15" t="s">
        <v>921</v>
      </c>
      <c r="C343" s="9"/>
      <c r="D343" s="15" t="s">
        <v>922</v>
      </c>
      <c r="E343" s="10">
        <v>24581</v>
      </c>
      <c r="F343" s="15"/>
      <c r="G343" s="8"/>
      <c r="H343" s="8"/>
      <c r="I343" s="10"/>
      <c r="J343" s="8" t="s">
        <v>1778</v>
      </c>
      <c r="K343" s="11"/>
      <c r="L343" s="10">
        <v>27038</v>
      </c>
      <c r="M343" s="12" t="s">
        <v>3088</v>
      </c>
      <c r="O343"/>
    </row>
    <row r="344" spans="1:15" ht="56.25">
      <c r="A344" s="15" t="s">
        <v>833</v>
      </c>
      <c r="B344" s="15" t="s">
        <v>2239</v>
      </c>
      <c r="C344" s="9">
        <v>1540</v>
      </c>
      <c r="D344" s="15" t="s">
        <v>2240</v>
      </c>
      <c r="E344" s="10">
        <v>24580</v>
      </c>
      <c r="F344" s="15"/>
      <c r="G344" s="8"/>
      <c r="H344" s="8"/>
      <c r="I344" s="10"/>
      <c r="J344" s="8" t="s">
        <v>1778</v>
      </c>
      <c r="K344" s="11"/>
      <c r="L344" s="10">
        <v>25515</v>
      </c>
      <c r="M344" s="12" t="s">
        <v>223</v>
      </c>
      <c r="O344"/>
    </row>
    <row r="345" spans="1:15" ht="12.75">
      <c r="A345" s="15" t="s">
        <v>833</v>
      </c>
      <c r="B345" s="15" t="s">
        <v>1934</v>
      </c>
      <c r="C345" s="9">
        <v>2718</v>
      </c>
      <c r="D345" s="15" t="s">
        <v>1935</v>
      </c>
      <c r="E345" s="10">
        <v>24582</v>
      </c>
      <c r="F345" s="15"/>
      <c r="G345" s="8"/>
      <c r="H345" s="8"/>
      <c r="I345" s="10"/>
      <c r="J345" s="8" t="s">
        <v>1778</v>
      </c>
      <c r="K345" s="11"/>
      <c r="L345" s="10">
        <v>26033</v>
      </c>
      <c r="M345" s="12" t="s">
        <v>598</v>
      </c>
      <c r="O345"/>
    </row>
    <row r="346" spans="1:15" ht="33.75">
      <c r="A346" s="15" t="s">
        <v>833</v>
      </c>
      <c r="B346" s="15" t="s">
        <v>2453</v>
      </c>
      <c r="C346" s="9"/>
      <c r="D346" s="15" t="s">
        <v>1614</v>
      </c>
      <c r="E346" s="10">
        <v>24580</v>
      </c>
      <c r="F346" s="15"/>
      <c r="G346" s="8"/>
      <c r="H346" s="8"/>
      <c r="I346" s="10"/>
      <c r="J346" s="8" t="s">
        <v>2348</v>
      </c>
      <c r="K346" s="11"/>
      <c r="L346" s="10">
        <v>27476</v>
      </c>
      <c r="M346" s="12" t="s">
        <v>2432</v>
      </c>
      <c r="O346"/>
    </row>
    <row r="347" spans="1:15" ht="22.5">
      <c r="A347" s="15" t="s">
        <v>833</v>
      </c>
      <c r="B347" s="15" t="s">
        <v>2270</v>
      </c>
      <c r="C347" s="9">
        <v>4319.4</v>
      </c>
      <c r="D347" s="15" t="s">
        <v>2269</v>
      </c>
      <c r="E347" s="10">
        <v>24589</v>
      </c>
      <c r="F347" s="15" t="s">
        <v>2271</v>
      </c>
      <c r="G347" s="9">
        <f>SUM(K347-C347)</f>
        <v>1050.6000000000004</v>
      </c>
      <c r="H347" s="8" t="s">
        <v>2272</v>
      </c>
      <c r="I347" s="10">
        <v>31987</v>
      </c>
      <c r="J347" s="8" t="s">
        <v>837</v>
      </c>
      <c r="K347" s="9">
        <v>5370</v>
      </c>
      <c r="L347" s="10"/>
      <c r="M347" s="12" t="s">
        <v>1631</v>
      </c>
      <c r="O347"/>
    </row>
    <row r="348" spans="1:15" ht="56.25" customHeight="1">
      <c r="A348" s="15" t="s">
        <v>833</v>
      </c>
      <c r="B348" s="15" t="s">
        <v>3016</v>
      </c>
      <c r="C348" s="9">
        <v>2811</v>
      </c>
      <c r="D348" s="15" t="s">
        <v>1512</v>
      </c>
      <c r="E348" s="10">
        <v>24583</v>
      </c>
      <c r="F348" s="15" t="s">
        <v>3017</v>
      </c>
      <c r="G348" s="9">
        <f>SUM(K348-C348)</f>
        <v>1782.8999999999996</v>
      </c>
      <c r="H348" s="8" t="s">
        <v>3018</v>
      </c>
      <c r="I348" s="10">
        <v>30307</v>
      </c>
      <c r="J348" s="8" t="s">
        <v>837</v>
      </c>
      <c r="K348" s="9">
        <v>4593.9</v>
      </c>
      <c r="L348" s="10"/>
      <c r="M348" s="12" t="s">
        <v>2861</v>
      </c>
      <c r="O348"/>
    </row>
    <row r="349" spans="1:15" ht="56.25">
      <c r="A349" s="15" t="s">
        <v>833</v>
      </c>
      <c r="B349" s="15" t="s">
        <v>2515</v>
      </c>
      <c r="C349" s="9"/>
      <c r="D349" s="15" t="s">
        <v>2552</v>
      </c>
      <c r="E349" s="10">
        <v>24586</v>
      </c>
      <c r="F349" s="15"/>
      <c r="G349" s="8"/>
      <c r="H349" s="8"/>
      <c r="I349" s="10"/>
      <c r="J349" s="8"/>
      <c r="K349" s="11"/>
      <c r="L349" s="10">
        <v>27888</v>
      </c>
      <c r="M349" s="12" t="s">
        <v>996</v>
      </c>
      <c r="O349"/>
    </row>
    <row r="350" spans="1:15" ht="216" customHeight="1">
      <c r="A350" s="15" t="s">
        <v>833</v>
      </c>
      <c r="B350" s="15" t="s">
        <v>3194</v>
      </c>
      <c r="C350" s="9">
        <v>1522</v>
      </c>
      <c r="D350" s="15" t="s">
        <v>3195</v>
      </c>
      <c r="E350" s="10">
        <v>24527</v>
      </c>
      <c r="F350" s="15"/>
      <c r="G350" s="8"/>
      <c r="H350" s="8"/>
      <c r="I350" s="10"/>
      <c r="J350" s="8" t="s">
        <v>1778</v>
      </c>
      <c r="K350" s="11"/>
      <c r="L350" s="10">
        <v>25261</v>
      </c>
      <c r="M350" s="12" t="s">
        <v>3213</v>
      </c>
      <c r="O350"/>
    </row>
    <row r="351" spans="1:15" ht="12.75">
      <c r="A351" s="15" t="s">
        <v>833</v>
      </c>
      <c r="B351" s="15" t="s">
        <v>3192</v>
      </c>
      <c r="C351" s="9">
        <v>1200</v>
      </c>
      <c r="D351" s="15" t="s">
        <v>3193</v>
      </c>
      <c r="E351" s="10">
        <v>24594</v>
      </c>
      <c r="F351" s="15"/>
      <c r="G351" s="8"/>
      <c r="H351" s="8"/>
      <c r="I351" s="10"/>
      <c r="J351" s="8" t="s">
        <v>1778</v>
      </c>
      <c r="K351" s="11"/>
      <c r="L351" s="10">
        <v>25258</v>
      </c>
      <c r="M351" s="12" t="s">
        <v>603</v>
      </c>
      <c r="O351"/>
    </row>
    <row r="352" spans="1:15" ht="33.75">
      <c r="A352" s="15" t="s">
        <v>833</v>
      </c>
      <c r="B352" s="15" t="s">
        <v>2454</v>
      </c>
      <c r="C352" s="9"/>
      <c r="D352" s="15" t="s">
        <v>1615</v>
      </c>
      <c r="E352" s="10">
        <v>24590</v>
      </c>
      <c r="F352" s="15"/>
      <c r="G352" s="8"/>
      <c r="H352" s="8"/>
      <c r="I352" s="10"/>
      <c r="J352" s="8" t="s">
        <v>2348</v>
      </c>
      <c r="K352" s="11"/>
      <c r="L352" s="10">
        <v>27476</v>
      </c>
      <c r="M352" s="12" t="s">
        <v>2432</v>
      </c>
      <c r="O352"/>
    </row>
    <row r="353" spans="1:15" ht="33.75">
      <c r="A353" s="15" t="s">
        <v>833</v>
      </c>
      <c r="B353" s="15" t="s">
        <v>3086</v>
      </c>
      <c r="C353" s="9">
        <v>1644</v>
      </c>
      <c r="D353" s="15" t="s">
        <v>3087</v>
      </c>
      <c r="E353" s="10">
        <v>24590</v>
      </c>
      <c r="F353" s="15"/>
      <c r="G353" s="8"/>
      <c r="H353" s="8"/>
      <c r="I353" s="10"/>
      <c r="J353" s="8" t="s">
        <v>1778</v>
      </c>
      <c r="K353" s="11"/>
      <c r="L353" s="10">
        <v>26525</v>
      </c>
      <c r="M353" s="12" t="s">
        <v>824</v>
      </c>
      <c r="O353"/>
    </row>
    <row r="354" spans="1:15" ht="33.75">
      <c r="A354" s="15" t="s">
        <v>833</v>
      </c>
      <c r="B354" s="15" t="s">
        <v>1972</v>
      </c>
      <c r="C354" s="9">
        <v>2315</v>
      </c>
      <c r="D354" s="15" t="s">
        <v>1973</v>
      </c>
      <c r="E354" s="10">
        <v>24596</v>
      </c>
      <c r="F354" s="15"/>
      <c r="G354" s="8"/>
      <c r="H354" s="8"/>
      <c r="I354" s="10"/>
      <c r="J354" s="8" t="s">
        <v>1778</v>
      </c>
      <c r="K354" s="11"/>
      <c r="L354" s="10">
        <v>26396</v>
      </c>
      <c r="M354" s="12" t="s">
        <v>3090</v>
      </c>
      <c r="O354"/>
    </row>
    <row r="355" spans="1:15" ht="12.75">
      <c r="A355" s="15" t="s">
        <v>833</v>
      </c>
      <c r="B355" s="15" t="s">
        <v>3169</v>
      </c>
      <c r="C355" s="9">
        <v>1517</v>
      </c>
      <c r="D355" s="15" t="s">
        <v>3170</v>
      </c>
      <c r="E355" s="10">
        <v>24597</v>
      </c>
      <c r="F355" s="15"/>
      <c r="G355" s="8"/>
      <c r="H355" s="8"/>
      <c r="I355" s="10"/>
      <c r="J355" s="8" t="s">
        <v>1778</v>
      </c>
      <c r="K355" s="11"/>
      <c r="L355" s="10">
        <v>25610</v>
      </c>
      <c r="M355" s="12" t="s">
        <v>2595</v>
      </c>
      <c r="O355"/>
    </row>
    <row r="356" spans="1:15" ht="101.25">
      <c r="A356" s="15" t="s">
        <v>833</v>
      </c>
      <c r="B356" s="15" t="s">
        <v>2274</v>
      </c>
      <c r="C356" s="9">
        <v>3879.6</v>
      </c>
      <c r="D356" s="15" t="s">
        <v>2273</v>
      </c>
      <c r="E356" s="10">
        <v>24596</v>
      </c>
      <c r="F356" s="15" t="s">
        <v>2275</v>
      </c>
      <c r="G356" s="9">
        <f>SUM(K356-C356)</f>
        <v>997.5999999999999</v>
      </c>
      <c r="H356" s="8" t="s">
        <v>2276</v>
      </c>
      <c r="I356" s="10">
        <v>32008</v>
      </c>
      <c r="J356" s="8" t="s">
        <v>837</v>
      </c>
      <c r="K356" s="9">
        <v>4877.2</v>
      </c>
      <c r="L356" s="10"/>
      <c r="M356" s="12" t="s">
        <v>3056</v>
      </c>
      <c r="O356"/>
    </row>
    <row r="357" spans="1:15" ht="292.5">
      <c r="A357" s="15" t="s">
        <v>833</v>
      </c>
      <c r="B357" s="15" t="s">
        <v>2282</v>
      </c>
      <c r="C357" s="9">
        <v>3398</v>
      </c>
      <c r="D357" s="15" t="s">
        <v>2281</v>
      </c>
      <c r="E357" s="10">
        <v>24604</v>
      </c>
      <c r="F357" s="15" t="s">
        <v>2283</v>
      </c>
      <c r="G357" s="9">
        <f>SUM(K357-C357)</f>
        <v>1216.3000000000002</v>
      </c>
      <c r="H357" s="8" t="s">
        <v>2284</v>
      </c>
      <c r="I357" s="10">
        <v>32009</v>
      </c>
      <c r="J357" s="8" t="s">
        <v>837</v>
      </c>
      <c r="K357" s="9">
        <v>4614.3</v>
      </c>
      <c r="L357" s="10"/>
      <c r="M357" s="12" t="s">
        <v>2953</v>
      </c>
      <c r="O357"/>
    </row>
    <row r="358" spans="1:15" ht="45">
      <c r="A358" s="15" t="s">
        <v>1967</v>
      </c>
      <c r="B358" s="15" t="s">
        <v>323</v>
      </c>
      <c r="C358" s="9">
        <v>4772</v>
      </c>
      <c r="D358" s="15" t="s">
        <v>965</v>
      </c>
      <c r="E358" s="10">
        <v>24602</v>
      </c>
      <c r="F358" s="15" t="s">
        <v>324</v>
      </c>
      <c r="G358" s="9">
        <f>SUM(K358-C358)</f>
        <v>1006.3000000000002</v>
      </c>
      <c r="H358" s="8" t="s">
        <v>325</v>
      </c>
      <c r="I358" s="10">
        <v>32406</v>
      </c>
      <c r="J358" s="8" t="s">
        <v>837</v>
      </c>
      <c r="K358" s="9">
        <v>5778.3</v>
      </c>
      <c r="L358" s="10"/>
      <c r="M358" s="12" t="s">
        <v>825</v>
      </c>
      <c r="O358"/>
    </row>
    <row r="359" spans="1:15" ht="56.25">
      <c r="A359" s="15" t="s">
        <v>1967</v>
      </c>
      <c r="B359" s="15" t="s">
        <v>193</v>
      </c>
      <c r="C359" s="9">
        <v>4803</v>
      </c>
      <c r="D359" s="15" t="s">
        <v>192</v>
      </c>
      <c r="E359" s="10">
        <v>24611</v>
      </c>
      <c r="F359" s="15" t="s">
        <v>194</v>
      </c>
      <c r="G359" s="9">
        <f>SUM(K359-C359)</f>
        <v>1918</v>
      </c>
      <c r="H359" s="8" t="s">
        <v>195</v>
      </c>
      <c r="I359" s="10">
        <v>32605</v>
      </c>
      <c r="J359" s="8" t="s">
        <v>837</v>
      </c>
      <c r="K359" s="9">
        <v>6721</v>
      </c>
      <c r="L359" s="10"/>
      <c r="M359" s="12" t="s">
        <v>826</v>
      </c>
      <c r="O359"/>
    </row>
    <row r="360" spans="1:15" ht="56.25">
      <c r="A360" s="15" t="s">
        <v>1967</v>
      </c>
      <c r="B360" s="15" t="s">
        <v>221</v>
      </c>
      <c r="C360" s="9">
        <v>3518</v>
      </c>
      <c r="D360" s="15" t="s">
        <v>220</v>
      </c>
      <c r="E360" s="10">
        <v>24611</v>
      </c>
      <c r="F360" s="15" t="s">
        <v>222</v>
      </c>
      <c r="G360" s="9">
        <f>SUM(K360-C360)</f>
        <v>1731</v>
      </c>
      <c r="H360" s="8" t="s">
        <v>2916</v>
      </c>
      <c r="I360" s="10">
        <v>32659</v>
      </c>
      <c r="J360" s="8" t="s">
        <v>837</v>
      </c>
      <c r="K360" s="9">
        <v>5249</v>
      </c>
      <c r="L360" s="10"/>
      <c r="M360" s="12" t="s">
        <v>827</v>
      </c>
      <c r="O360"/>
    </row>
    <row r="361" spans="1:15" ht="56.25">
      <c r="A361" s="15" t="s">
        <v>1967</v>
      </c>
      <c r="B361" s="15" t="s">
        <v>3180</v>
      </c>
      <c r="C361" s="9">
        <v>1250</v>
      </c>
      <c r="D361" s="15" t="s">
        <v>3181</v>
      </c>
      <c r="E361" s="10">
        <v>24615</v>
      </c>
      <c r="F361" s="15"/>
      <c r="G361" s="8"/>
      <c r="H361" s="8"/>
      <c r="I361" s="10"/>
      <c r="J361" s="8" t="s">
        <v>1778</v>
      </c>
      <c r="K361" s="11"/>
      <c r="L361" s="10">
        <v>25671</v>
      </c>
      <c r="M361" s="12" t="s">
        <v>3182</v>
      </c>
      <c r="O361"/>
    </row>
    <row r="362" spans="1:15" ht="56.25">
      <c r="A362" s="15" t="s">
        <v>1967</v>
      </c>
      <c r="B362" s="15" t="s">
        <v>3119</v>
      </c>
      <c r="C362" s="9">
        <v>1940</v>
      </c>
      <c r="D362" s="15" t="s">
        <v>3118</v>
      </c>
      <c r="E362" s="10">
        <v>24616</v>
      </c>
      <c r="F362" s="15" t="s">
        <v>2700</v>
      </c>
      <c r="G362" s="9">
        <f>SUM(K362-C362)</f>
        <v>917.4000000000001</v>
      </c>
      <c r="H362" s="8" t="s">
        <v>2701</v>
      </c>
      <c r="I362" s="10">
        <v>32133</v>
      </c>
      <c r="J362" s="8" t="s">
        <v>837</v>
      </c>
      <c r="K362" s="9">
        <v>2857.4</v>
      </c>
      <c r="L362" s="10"/>
      <c r="M362" s="12" t="s">
        <v>2435</v>
      </c>
      <c r="O362"/>
    </row>
    <row r="363" spans="1:15" ht="33.75">
      <c r="A363" s="15" t="s">
        <v>1967</v>
      </c>
      <c r="B363" s="15" t="s">
        <v>1309</v>
      </c>
      <c r="C363" s="9"/>
      <c r="D363" s="15" t="s">
        <v>1310</v>
      </c>
      <c r="E363" s="10">
        <v>24622</v>
      </c>
      <c r="F363" s="15"/>
      <c r="G363" s="9"/>
      <c r="H363" s="8"/>
      <c r="I363" s="10"/>
      <c r="J363" s="8"/>
      <c r="K363" s="9"/>
      <c r="L363" s="10">
        <v>31048</v>
      </c>
      <c r="M363" s="12" t="s">
        <v>794</v>
      </c>
      <c r="O363"/>
    </row>
    <row r="364" spans="1:15" ht="304.5" customHeight="1">
      <c r="A364" s="15" t="s">
        <v>1967</v>
      </c>
      <c r="B364" s="15" t="s">
        <v>884</v>
      </c>
      <c r="C364" s="9">
        <v>3830.7</v>
      </c>
      <c r="D364" s="15" t="s">
        <v>883</v>
      </c>
      <c r="E364" s="10">
        <v>24621</v>
      </c>
      <c r="F364" s="17" t="s">
        <v>885</v>
      </c>
      <c r="G364" s="9">
        <f>SUM(K364-C364)</f>
        <v>17.40000000000009</v>
      </c>
      <c r="H364" s="8" t="s">
        <v>886</v>
      </c>
      <c r="I364" s="10"/>
      <c r="J364" s="8" t="s">
        <v>1778</v>
      </c>
      <c r="K364" s="9">
        <v>3848.1</v>
      </c>
      <c r="L364" s="10">
        <v>32846</v>
      </c>
      <c r="M364" s="12" t="s">
        <v>523</v>
      </c>
      <c r="O364"/>
    </row>
    <row r="365" spans="1:15" ht="22.5">
      <c r="A365" s="15" t="s">
        <v>1967</v>
      </c>
      <c r="B365" s="15" t="s">
        <v>371</v>
      </c>
      <c r="C365" s="9">
        <v>3846</v>
      </c>
      <c r="D365" s="15" t="s">
        <v>370</v>
      </c>
      <c r="E365" s="10">
        <v>24617</v>
      </c>
      <c r="F365" s="15" t="s">
        <v>372</v>
      </c>
      <c r="G365" s="9">
        <f>SUM(K365-C365)</f>
        <v>1099.3999999999996</v>
      </c>
      <c r="H365" s="8" t="s">
        <v>373</v>
      </c>
      <c r="I365" s="10">
        <v>32496</v>
      </c>
      <c r="J365" s="8" t="s">
        <v>837</v>
      </c>
      <c r="K365" s="9">
        <v>4945.4</v>
      </c>
      <c r="L365" s="10"/>
      <c r="M365" s="12" t="s">
        <v>524</v>
      </c>
      <c r="O365"/>
    </row>
    <row r="366" spans="1:15" ht="327.75" customHeight="1">
      <c r="A366" s="15" t="s">
        <v>1967</v>
      </c>
      <c r="B366" s="15" t="s">
        <v>3171</v>
      </c>
      <c r="C366" s="9">
        <v>1606</v>
      </c>
      <c r="D366" s="15" t="s">
        <v>3172</v>
      </c>
      <c r="E366" s="10">
        <v>24629</v>
      </c>
      <c r="F366" s="15"/>
      <c r="G366" s="8"/>
      <c r="H366" s="8"/>
      <c r="I366" s="10"/>
      <c r="J366" s="8" t="s">
        <v>1778</v>
      </c>
      <c r="K366" s="11"/>
      <c r="L366" s="10">
        <v>25636</v>
      </c>
      <c r="M366" s="12" t="s">
        <v>140</v>
      </c>
      <c r="O366"/>
    </row>
    <row r="367" spans="1:15" ht="56.25">
      <c r="A367" s="15" t="s">
        <v>1967</v>
      </c>
      <c r="B367" s="15" t="s">
        <v>2290</v>
      </c>
      <c r="C367" s="9">
        <v>4194</v>
      </c>
      <c r="D367" s="15" t="s">
        <v>2289</v>
      </c>
      <c r="E367" s="10">
        <v>24632</v>
      </c>
      <c r="F367" s="15" t="s">
        <v>2291</v>
      </c>
      <c r="G367" s="9">
        <f>SUM(K367-C367)</f>
        <v>784.6999999999998</v>
      </c>
      <c r="H367" s="8" t="s">
        <v>2292</v>
      </c>
      <c r="I367" s="10">
        <v>32043</v>
      </c>
      <c r="J367" s="8" t="s">
        <v>837</v>
      </c>
      <c r="K367" s="9">
        <v>4978.7</v>
      </c>
      <c r="L367" s="10"/>
      <c r="M367" s="12" t="s">
        <v>2435</v>
      </c>
      <c r="O367"/>
    </row>
    <row r="368" spans="1:15" ht="56.25">
      <c r="A368" s="15" t="s">
        <v>1967</v>
      </c>
      <c r="B368" s="15" t="s">
        <v>189</v>
      </c>
      <c r="C368" s="9">
        <v>3636</v>
      </c>
      <c r="D368" s="15" t="s">
        <v>188</v>
      </c>
      <c r="E368" s="10">
        <v>24636</v>
      </c>
      <c r="F368" s="15" t="s">
        <v>190</v>
      </c>
      <c r="G368" s="9">
        <f>SUM(K368-C368)</f>
        <v>1698</v>
      </c>
      <c r="H368" s="8" t="s">
        <v>191</v>
      </c>
      <c r="I368" s="10">
        <v>32597</v>
      </c>
      <c r="J368" s="8" t="s">
        <v>837</v>
      </c>
      <c r="K368" s="9">
        <v>5334</v>
      </c>
      <c r="L368" s="10"/>
      <c r="M368" s="12" t="s">
        <v>828</v>
      </c>
      <c r="O368"/>
    </row>
    <row r="369" spans="1:15" ht="56.25">
      <c r="A369" s="15" t="s">
        <v>1967</v>
      </c>
      <c r="B369" s="15" t="s">
        <v>201</v>
      </c>
      <c r="C369" s="9">
        <v>2438</v>
      </c>
      <c r="D369" s="15" t="s">
        <v>200</v>
      </c>
      <c r="E369" s="10">
        <v>24635</v>
      </c>
      <c r="F369" s="15" t="s">
        <v>202</v>
      </c>
      <c r="G369" s="9">
        <f>SUM(K369-C369)</f>
        <v>1775</v>
      </c>
      <c r="H369" s="8" t="s">
        <v>203</v>
      </c>
      <c r="I369" s="10">
        <v>32625</v>
      </c>
      <c r="J369" s="8" t="s">
        <v>837</v>
      </c>
      <c r="K369" s="9">
        <v>4213</v>
      </c>
      <c r="L369" s="10"/>
      <c r="M369" s="12" t="s">
        <v>829</v>
      </c>
      <c r="O369"/>
    </row>
    <row r="370" spans="1:15" ht="157.5">
      <c r="A370" s="15" t="s">
        <v>1967</v>
      </c>
      <c r="B370" s="15" t="s">
        <v>1311</v>
      </c>
      <c r="C370" s="9"/>
      <c r="D370" s="15" t="s">
        <v>1312</v>
      </c>
      <c r="E370" s="10">
        <v>24638</v>
      </c>
      <c r="F370" s="15"/>
      <c r="G370" s="9"/>
      <c r="H370" s="8"/>
      <c r="I370" s="10"/>
      <c r="J370" s="8" t="s">
        <v>1778</v>
      </c>
      <c r="K370" s="9"/>
      <c r="L370" s="10">
        <v>29452</v>
      </c>
      <c r="M370" s="12" t="s">
        <v>419</v>
      </c>
      <c r="O370"/>
    </row>
    <row r="371" spans="1:15" ht="57" customHeight="1">
      <c r="A371" s="15" t="s">
        <v>1967</v>
      </c>
      <c r="B371" s="15" t="s">
        <v>2784</v>
      </c>
      <c r="C371" s="9">
        <v>5239</v>
      </c>
      <c r="D371" s="15" t="s">
        <v>2783</v>
      </c>
      <c r="E371" s="10">
        <v>24642</v>
      </c>
      <c r="F371" s="15" t="s">
        <v>2785</v>
      </c>
      <c r="G371" s="9">
        <f>SUM(K371-C371)</f>
        <v>1523.6000000000004</v>
      </c>
      <c r="H371" s="8" t="s">
        <v>2786</v>
      </c>
      <c r="I371" s="10">
        <v>32260</v>
      </c>
      <c r="J371" s="8" t="s">
        <v>837</v>
      </c>
      <c r="K371" s="9">
        <v>6762.6</v>
      </c>
      <c r="L371" s="10"/>
      <c r="M371" s="12" t="s">
        <v>3157</v>
      </c>
      <c r="O371"/>
    </row>
    <row r="372" spans="1:15" ht="33.75">
      <c r="A372" s="15" t="s">
        <v>1967</v>
      </c>
      <c r="B372" s="15" t="s">
        <v>2055</v>
      </c>
      <c r="C372" s="9">
        <v>6430</v>
      </c>
      <c r="D372" s="15" t="s">
        <v>2054</v>
      </c>
      <c r="E372" s="10">
        <v>24643</v>
      </c>
      <c r="F372" s="15" t="s">
        <v>2960</v>
      </c>
      <c r="G372" s="9">
        <f>SUM(K372-C372)</f>
        <v>883.3999999999996</v>
      </c>
      <c r="H372" s="8" t="s">
        <v>2961</v>
      </c>
      <c r="I372" s="10">
        <v>32349</v>
      </c>
      <c r="J372" s="8" t="s">
        <v>837</v>
      </c>
      <c r="K372" s="9">
        <v>7313.4</v>
      </c>
      <c r="L372" s="10"/>
      <c r="M372" s="12" t="s">
        <v>3158</v>
      </c>
      <c r="O372"/>
    </row>
    <row r="373" spans="1:15" ht="33.75">
      <c r="A373" s="15" t="s">
        <v>1967</v>
      </c>
      <c r="B373" s="15" t="s">
        <v>305</v>
      </c>
      <c r="C373" s="9">
        <v>463</v>
      </c>
      <c r="D373" s="15" t="s">
        <v>306</v>
      </c>
      <c r="E373" s="10">
        <v>24643</v>
      </c>
      <c r="F373" s="15"/>
      <c r="G373" s="8"/>
      <c r="H373" s="8"/>
      <c r="I373" s="10"/>
      <c r="J373" s="8" t="s">
        <v>1778</v>
      </c>
      <c r="K373" s="11"/>
      <c r="L373" s="10">
        <v>25035</v>
      </c>
      <c r="M373" s="12" t="s">
        <v>3097</v>
      </c>
      <c r="O373"/>
    </row>
    <row r="374" spans="1:15" ht="68.25" customHeight="1">
      <c r="A374" s="15" t="s">
        <v>1967</v>
      </c>
      <c r="B374" s="15" t="s">
        <v>1693</v>
      </c>
      <c r="C374" s="9">
        <v>7379.5</v>
      </c>
      <c r="D374" s="15" t="s">
        <v>1692</v>
      </c>
      <c r="E374" s="10">
        <v>24643</v>
      </c>
      <c r="F374" s="15" t="s">
        <v>1694</v>
      </c>
      <c r="G374" s="9">
        <f>SUM(K374-C374)</f>
        <v>1947.6000000000004</v>
      </c>
      <c r="H374" s="8" t="s">
        <v>1695</v>
      </c>
      <c r="I374" s="10">
        <v>31867</v>
      </c>
      <c r="J374" s="8" t="s">
        <v>837</v>
      </c>
      <c r="K374" s="9">
        <v>9327.1</v>
      </c>
      <c r="L374" s="10"/>
      <c r="M374" s="12" t="s">
        <v>3261</v>
      </c>
      <c r="O374"/>
    </row>
    <row r="375" spans="1:15" ht="22.5">
      <c r="A375" s="15" t="s">
        <v>1967</v>
      </c>
      <c r="B375" s="15" t="s">
        <v>1911</v>
      </c>
      <c r="C375" s="9">
        <v>8358.4</v>
      </c>
      <c r="D375" s="15" t="s">
        <v>1910</v>
      </c>
      <c r="E375" s="10">
        <v>24645</v>
      </c>
      <c r="F375" s="15" t="s">
        <v>1912</v>
      </c>
      <c r="G375" s="9">
        <f>SUM(K375-C375)</f>
        <v>1026.800000000001</v>
      </c>
      <c r="H375" s="8" t="s">
        <v>1913</v>
      </c>
      <c r="I375" s="10">
        <v>31806</v>
      </c>
      <c r="J375" s="8" t="s">
        <v>837</v>
      </c>
      <c r="K375" s="9">
        <v>9385.2</v>
      </c>
      <c r="L375" s="10"/>
      <c r="M375" s="12" t="s">
        <v>1254</v>
      </c>
      <c r="O375"/>
    </row>
    <row r="376" spans="1:15" ht="56.25">
      <c r="A376" s="15" t="s">
        <v>1967</v>
      </c>
      <c r="B376" s="15" t="s">
        <v>205</v>
      </c>
      <c r="C376" s="9">
        <v>4087</v>
      </c>
      <c r="D376" s="15" t="s">
        <v>204</v>
      </c>
      <c r="E376" s="10">
        <v>24646</v>
      </c>
      <c r="F376" s="15" t="s">
        <v>206</v>
      </c>
      <c r="G376" s="9">
        <f>SUM(K376-C376)</f>
        <v>1640</v>
      </c>
      <c r="H376" s="8" t="s">
        <v>207</v>
      </c>
      <c r="I376" s="10">
        <v>32629</v>
      </c>
      <c r="J376" s="8" t="s">
        <v>837</v>
      </c>
      <c r="K376" s="9">
        <v>5727</v>
      </c>
      <c r="L376" s="10"/>
      <c r="M376" s="12" t="s">
        <v>3159</v>
      </c>
      <c r="O376"/>
    </row>
    <row r="377" spans="1:15" ht="157.5">
      <c r="A377" s="15" t="s">
        <v>1967</v>
      </c>
      <c r="B377" s="15" t="s">
        <v>1313</v>
      </c>
      <c r="C377" s="9"/>
      <c r="D377" s="15" t="s">
        <v>1314</v>
      </c>
      <c r="E377" s="10">
        <v>24647</v>
      </c>
      <c r="F377" s="15"/>
      <c r="G377" s="9"/>
      <c r="H377" s="8"/>
      <c r="I377" s="10"/>
      <c r="J377" s="8" t="s">
        <v>1778</v>
      </c>
      <c r="K377" s="9"/>
      <c r="L377" s="10">
        <v>30959</v>
      </c>
      <c r="M377" s="12" t="s">
        <v>2851</v>
      </c>
      <c r="O377"/>
    </row>
    <row r="378" spans="1:15" ht="22.5">
      <c r="A378" s="15" t="s">
        <v>1967</v>
      </c>
      <c r="B378" s="15" t="s">
        <v>2729</v>
      </c>
      <c r="C378" s="9">
        <v>650</v>
      </c>
      <c r="D378" s="15" t="s">
        <v>2730</v>
      </c>
      <c r="E378" s="10">
        <v>24650</v>
      </c>
      <c r="F378" s="15"/>
      <c r="G378" s="8"/>
      <c r="H378" s="8"/>
      <c r="I378" s="10"/>
      <c r="J378" s="8" t="s">
        <v>1778</v>
      </c>
      <c r="K378" s="11"/>
      <c r="L378" s="10">
        <v>25216</v>
      </c>
      <c r="M378" s="12" t="s">
        <v>2731</v>
      </c>
      <c r="O378"/>
    </row>
    <row r="379" spans="1:15" ht="67.5">
      <c r="A379" s="15" t="s">
        <v>1967</v>
      </c>
      <c r="B379" s="15" t="s">
        <v>2047</v>
      </c>
      <c r="C379" s="9">
        <v>5330</v>
      </c>
      <c r="D379" s="15" t="s">
        <v>2046</v>
      </c>
      <c r="E379" s="10">
        <v>24650</v>
      </c>
      <c r="F379" s="15" t="s">
        <v>2048</v>
      </c>
      <c r="G379" s="9">
        <f aca="true" t="shared" si="8" ref="G379:G385">SUM(K379-C379)</f>
        <v>1225.1999999999998</v>
      </c>
      <c r="H379" s="8" t="s">
        <v>2049</v>
      </c>
      <c r="I379" s="10">
        <v>32336</v>
      </c>
      <c r="J379" s="8" t="s">
        <v>837</v>
      </c>
      <c r="K379" s="9">
        <v>6555.2</v>
      </c>
      <c r="L379" s="10"/>
      <c r="M379" s="12" t="s">
        <v>162</v>
      </c>
      <c r="O379"/>
    </row>
    <row r="380" spans="1:15" ht="33.75">
      <c r="A380" s="15" t="s">
        <v>1967</v>
      </c>
      <c r="B380" s="15" t="s">
        <v>2752</v>
      </c>
      <c r="C380" s="9">
        <v>5322</v>
      </c>
      <c r="D380" s="15" t="s">
        <v>2714</v>
      </c>
      <c r="E380" s="10">
        <v>24650</v>
      </c>
      <c r="F380" s="15" t="s">
        <v>2753</v>
      </c>
      <c r="G380" s="9">
        <f t="shared" si="8"/>
        <v>1423</v>
      </c>
      <c r="H380" s="8" t="s">
        <v>2754</v>
      </c>
      <c r="I380" s="10">
        <v>32178</v>
      </c>
      <c r="J380" s="8" t="s">
        <v>837</v>
      </c>
      <c r="K380" s="9">
        <v>6745</v>
      </c>
      <c r="L380" s="10"/>
      <c r="M380" s="12" t="s">
        <v>771</v>
      </c>
      <c r="O380"/>
    </row>
    <row r="381" spans="1:15" ht="282.75" customHeight="1">
      <c r="A381" s="15" t="s">
        <v>1967</v>
      </c>
      <c r="B381" s="15" t="s">
        <v>1899</v>
      </c>
      <c r="C381" s="9">
        <v>4250.3</v>
      </c>
      <c r="D381" s="15" t="s">
        <v>1898</v>
      </c>
      <c r="E381" s="10">
        <v>24659</v>
      </c>
      <c r="F381" s="15" t="s">
        <v>1900</v>
      </c>
      <c r="G381" s="9">
        <f t="shared" si="8"/>
        <v>221</v>
      </c>
      <c r="H381" s="8" t="s">
        <v>1901</v>
      </c>
      <c r="I381" s="10">
        <v>31769</v>
      </c>
      <c r="J381" s="8" t="s">
        <v>1778</v>
      </c>
      <c r="K381" s="9">
        <v>4471.3</v>
      </c>
      <c r="L381" s="10">
        <v>32198</v>
      </c>
      <c r="M381" s="12" t="s">
        <v>1407</v>
      </c>
      <c r="O381"/>
    </row>
    <row r="382" spans="1:15" ht="67.5">
      <c r="A382" s="15" t="s">
        <v>1967</v>
      </c>
      <c r="B382" s="15" t="s">
        <v>399</v>
      </c>
      <c r="C382" s="9">
        <v>4051</v>
      </c>
      <c r="D382" s="15" t="s">
        <v>398</v>
      </c>
      <c r="E382" s="10">
        <v>24658</v>
      </c>
      <c r="F382" s="15" t="s">
        <v>400</v>
      </c>
      <c r="G382" s="9">
        <f t="shared" si="8"/>
        <v>1201.8999999999996</v>
      </c>
      <c r="H382" s="8" t="s">
        <v>401</v>
      </c>
      <c r="I382" s="10">
        <v>32553</v>
      </c>
      <c r="J382" s="8" t="s">
        <v>837</v>
      </c>
      <c r="K382" s="9">
        <v>5252.9</v>
      </c>
      <c r="L382" s="10"/>
      <c r="M382" s="12" t="s">
        <v>1255</v>
      </c>
      <c r="O382"/>
    </row>
    <row r="383" spans="1:15" ht="56.25">
      <c r="A383" s="15" t="s">
        <v>1967</v>
      </c>
      <c r="B383" s="15" t="s">
        <v>217</v>
      </c>
      <c r="C383" s="9">
        <v>5248</v>
      </c>
      <c r="D383" s="15" t="s">
        <v>216</v>
      </c>
      <c r="E383" s="10">
        <v>24667</v>
      </c>
      <c r="F383" s="15" t="s">
        <v>218</v>
      </c>
      <c r="G383" s="9">
        <f t="shared" si="8"/>
        <v>1830</v>
      </c>
      <c r="H383" s="8" t="s">
        <v>219</v>
      </c>
      <c r="I383" s="10">
        <v>32659</v>
      </c>
      <c r="J383" s="8" t="s">
        <v>837</v>
      </c>
      <c r="K383" s="9">
        <v>7078</v>
      </c>
      <c r="L383" s="10"/>
      <c r="M383" s="12" t="s">
        <v>310</v>
      </c>
      <c r="O383"/>
    </row>
    <row r="384" spans="1:15" ht="33.75">
      <c r="A384" s="15" t="s">
        <v>1967</v>
      </c>
      <c r="B384" s="15" t="s">
        <v>331</v>
      </c>
      <c r="C384" s="9">
        <v>5863</v>
      </c>
      <c r="D384" s="15" t="s">
        <v>330</v>
      </c>
      <c r="E384" s="10">
        <v>24660</v>
      </c>
      <c r="F384" s="15" t="s">
        <v>332</v>
      </c>
      <c r="G384" s="9">
        <f t="shared" si="8"/>
        <v>1003.6000000000004</v>
      </c>
      <c r="H384" s="8" t="s">
        <v>333</v>
      </c>
      <c r="I384" s="10">
        <v>32414</v>
      </c>
      <c r="J384" s="8" t="s">
        <v>837</v>
      </c>
      <c r="K384" s="9">
        <v>6866.6</v>
      </c>
      <c r="L384" s="10"/>
      <c r="M384" s="12" t="s">
        <v>311</v>
      </c>
      <c r="O384"/>
    </row>
    <row r="385" spans="1:15" ht="22.5">
      <c r="A385" s="15" t="s">
        <v>1967</v>
      </c>
      <c r="B385" s="15" t="s">
        <v>1705</v>
      </c>
      <c r="C385" s="9">
        <v>7285.2</v>
      </c>
      <c r="D385" s="15" t="s">
        <v>1704</v>
      </c>
      <c r="E385" s="10">
        <v>24671</v>
      </c>
      <c r="F385" s="15" t="s">
        <v>1706</v>
      </c>
      <c r="G385" s="9">
        <f t="shared" si="8"/>
        <v>1445.8000000000002</v>
      </c>
      <c r="H385" s="8" t="s">
        <v>1707</v>
      </c>
      <c r="I385" s="10">
        <v>31897</v>
      </c>
      <c r="J385" s="8" t="s">
        <v>837</v>
      </c>
      <c r="K385" s="9">
        <v>8731</v>
      </c>
      <c r="L385" s="10"/>
      <c r="M385" s="12" t="s">
        <v>1256</v>
      </c>
      <c r="O385"/>
    </row>
    <row r="386" spans="1:15" ht="101.25">
      <c r="A386" s="15" t="s">
        <v>1967</v>
      </c>
      <c r="B386" s="15" t="s">
        <v>2990</v>
      </c>
      <c r="C386" s="9">
        <v>362</v>
      </c>
      <c r="D386" s="15" t="s">
        <v>2991</v>
      </c>
      <c r="E386" s="10">
        <v>24674</v>
      </c>
      <c r="F386" s="15"/>
      <c r="G386" s="8"/>
      <c r="H386" s="8"/>
      <c r="I386" s="10"/>
      <c r="J386" s="8" t="s">
        <v>1778</v>
      </c>
      <c r="K386" s="11"/>
      <c r="L386" s="10">
        <v>24966</v>
      </c>
      <c r="M386" s="12" t="s">
        <v>2179</v>
      </c>
      <c r="O386"/>
    </row>
    <row r="387" spans="1:15" ht="33.75">
      <c r="A387" s="15" t="s">
        <v>1967</v>
      </c>
      <c r="B387" s="15" t="s">
        <v>2967</v>
      </c>
      <c r="C387" s="9">
        <v>4531</v>
      </c>
      <c r="D387" s="15" t="s">
        <v>2966</v>
      </c>
      <c r="E387" s="10">
        <v>24671</v>
      </c>
      <c r="F387" s="15" t="s">
        <v>2968</v>
      </c>
      <c r="G387" s="9">
        <f>SUM(K387-C387)</f>
        <v>1081.3000000000002</v>
      </c>
      <c r="H387" s="8" t="s">
        <v>2969</v>
      </c>
      <c r="I387" s="10">
        <v>32364</v>
      </c>
      <c r="J387" s="8" t="s">
        <v>837</v>
      </c>
      <c r="K387" s="9">
        <v>5612.3</v>
      </c>
      <c r="L387" s="10"/>
      <c r="M387" s="12" t="s">
        <v>680</v>
      </c>
      <c r="O387"/>
    </row>
    <row r="388" spans="1:15" ht="22.5">
      <c r="A388" s="15" t="s">
        <v>1967</v>
      </c>
      <c r="B388" s="15" t="s">
        <v>2732</v>
      </c>
      <c r="C388" s="9">
        <v>1011</v>
      </c>
      <c r="D388" s="15" t="s">
        <v>2733</v>
      </c>
      <c r="E388" s="10">
        <v>24673</v>
      </c>
      <c r="F388" s="15"/>
      <c r="G388" s="8"/>
      <c r="H388" s="8"/>
      <c r="I388" s="10"/>
      <c r="J388" s="8" t="s">
        <v>1778</v>
      </c>
      <c r="K388" s="11"/>
      <c r="L388" s="10">
        <v>25216</v>
      </c>
      <c r="M388" s="12" t="s">
        <v>2731</v>
      </c>
      <c r="O388"/>
    </row>
    <row r="389" spans="1:15" ht="33.75">
      <c r="A389" s="15" t="s">
        <v>1967</v>
      </c>
      <c r="B389" s="15" t="s">
        <v>387</v>
      </c>
      <c r="C389" s="9">
        <v>4005</v>
      </c>
      <c r="D389" s="15" t="s">
        <v>386</v>
      </c>
      <c r="E389" s="10">
        <v>24674</v>
      </c>
      <c r="F389" s="15" t="s">
        <v>388</v>
      </c>
      <c r="G389" s="9">
        <f aca="true" t="shared" si="9" ref="G389:G398">SUM(K389-C389)</f>
        <v>1295.5</v>
      </c>
      <c r="H389" s="8" t="s">
        <v>389</v>
      </c>
      <c r="I389" s="10">
        <v>32547</v>
      </c>
      <c r="J389" s="8" t="s">
        <v>837</v>
      </c>
      <c r="K389" s="9">
        <v>5300.5</v>
      </c>
      <c r="L389" s="10"/>
      <c r="M389" s="12" t="s">
        <v>1257</v>
      </c>
      <c r="O389"/>
    </row>
    <row r="390" spans="1:15" ht="60" customHeight="1">
      <c r="A390" s="15" t="s">
        <v>1967</v>
      </c>
      <c r="B390" s="15" t="s">
        <v>407</v>
      </c>
      <c r="C390" s="9">
        <v>3265</v>
      </c>
      <c r="D390" s="15" t="s">
        <v>406</v>
      </c>
      <c r="E390" s="10">
        <v>24675</v>
      </c>
      <c r="F390" s="15" t="s">
        <v>408</v>
      </c>
      <c r="G390" s="9">
        <f t="shared" si="9"/>
        <v>1755</v>
      </c>
      <c r="H390" s="8" t="s">
        <v>409</v>
      </c>
      <c r="I390" s="10">
        <v>32567</v>
      </c>
      <c r="J390" s="8" t="s">
        <v>837</v>
      </c>
      <c r="K390" s="9">
        <v>5020</v>
      </c>
      <c r="L390" s="10"/>
      <c r="M390" s="12" t="s">
        <v>681</v>
      </c>
      <c r="O390"/>
    </row>
    <row r="391" spans="1:15" ht="58.5" customHeight="1">
      <c r="A391" s="15" t="s">
        <v>1967</v>
      </c>
      <c r="B391" s="15" t="s">
        <v>395</v>
      </c>
      <c r="C391" s="9">
        <v>3800</v>
      </c>
      <c r="D391" s="15" t="s">
        <v>394</v>
      </c>
      <c r="E391" s="10">
        <v>24677</v>
      </c>
      <c r="F391" s="15" t="s">
        <v>396</v>
      </c>
      <c r="G391" s="9">
        <f t="shared" si="9"/>
        <v>1302</v>
      </c>
      <c r="H391" s="8" t="s">
        <v>397</v>
      </c>
      <c r="I391" s="10">
        <v>32547</v>
      </c>
      <c r="J391" s="8" t="s">
        <v>837</v>
      </c>
      <c r="K391" s="9">
        <v>5102</v>
      </c>
      <c r="L391" s="10"/>
      <c r="M391" s="12" t="s">
        <v>682</v>
      </c>
      <c r="O391"/>
    </row>
    <row r="392" spans="1:15" ht="67.5">
      <c r="A392" s="15" t="s">
        <v>1967</v>
      </c>
      <c r="B392" s="15" t="s">
        <v>2707</v>
      </c>
      <c r="C392" s="9">
        <v>3310</v>
      </c>
      <c r="D392" s="15" t="s">
        <v>2706</v>
      </c>
      <c r="E392" s="10">
        <v>24677</v>
      </c>
      <c r="F392" s="15" t="s">
        <v>2708</v>
      </c>
      <c r="G392" s="9">
        <f t="shared" si="9"/>
        <v>826.6999999999998</v>
      </c>
      <c r="H392" s="8" t="s">
        <v>2709</v>
      </c>
      <c r="I392" s="10">
        <v>32172</v>
      </c>
      <c r="J392" s="8" t="s">
        <v>837</v>
      </c>
      <c r="K392" s="9">
        <v>4136.7</v>
      </c>
      <c r="L392" s="10"/>
      <c r="M392" s="12" t="s">
        <v>785</v>
      </c>
      <c r="O392"/>
    </row>
    <row r="393" spans="1:15" ht="22.5">
      <c r="A393" s="15" t="s">
        <v>1967</v>
      </c>
      <c r="B393" s="15" t="s">
        <v>761</v>
      </c>
      <c r="C393" s="9">
        <v>3771.8</v>
      </c>
      <c r="D393" s="15" t="s">
        <v>760</v>
      </c>
      <c r="E393" s="10">
        <v>24679</v>
      </c>
      <c r="F393" s="15" t="s">
        <v>762</v>
      </c>
      <c r="G393" s="9">
        <f t="shared" si="9"/>
        <v>1149.5</v>
      </c>
      <c r="H393" s="8" t="s">
        <v>763</v>
      </c>
      <c r="I393" s="10">
        <v>31947</v>
      </c>
      <c r="J393" s="8" t="s">
        <v>837</v>
      </c>
      <c r="K393" s="9">
        <v>4921.3</v>
      </c>
      <c r="L393" s="10"/>
      <c r="M393" s="12" t="s">
        <v>1258</v>
      </c>
      <c r="O393"/>
    </row>
    <row r="394" spans="1:15" ht="56.25">
      <c r="A394" s="15" t="s">
        <v>1967</v>
      </c>
      <c r="B394" s="15" t="s">
        <v>2800</v>
      </c>
      <c r="C394" s="9">
        <v>2940</v>
      </c>
      <c r="D394" s="15" t="s">
        <v>2799</v>
      </c>
      <c r="E394" s="10">
        <v>24680</v>
      </c>
      <c r="F394" s="15" t="s">
        <v>2801</v>
      </c>
      <c r="G394" s="9">
        <f t="shared" si="9"/>
        <v>1843.5</v>
      </c>
      <c r="H394" s="8" t="s">
        <v>2802</v>
      </c>
      <c r="I394" s="10">
        <v>32261</v>
      </c>
      <c r="J394" s="8" t="s">
        <v>837</v>
      </c>
      <c r="K394" s="9">
        <v>4783.5</v>
      </c>
      <c r="L394" s="10"/>
      <c r="M394" s="12" t="s">
        <v>786</v>
      </c>
      <c r="O394"/>
    </row>
    <row r="395" spans="1:15" ht="33.75">
      <c r="A395" s="15" t="s">
        <v>1967</v>
      </c>
      <c r="B395" s="15" t="s">
        <v>2808</v>
      </c>
      <c r="C395" s="9">
        <v>3180</v>
      </c>
      <c r="D395" s="15" t="s">
        <v>2807</v>
      </c>
      <c r="E395" s="10">
        <v>24681</v>
      </c>
      <c r="F395" s="15" t="s">
        <v>2809</v>
      </c>
      <c r="G395" s="9">
        <f t="shared" si="9"/>
        <v>1212.1000000000004</v>
      </c>
      <c r="H395" s="8" t="s">
        <v>2810</v>
      </c>
      <c r="I395" s="10">
        <v>32289</v>
      </c>
      <c r="J395" s="8" t="s">
        <v>837</v>
      </c>
      <c r="K395" s="9">
        <v>4392.1</v>
      </c>
      <c r="L395" s="10"/>
      <c r="M395" s="12" t="s">
        <v>2592</v>
      </c>
      <c r="O395"/>
    </row>
    <row r="396" spans="1:15" ht="57.75" customHeight="1">
      <c r="A396" s="15" t="s">
        <v>1967</v>
      </c>
      <c r="B396" s="15" t="s">
        <v>355</v>
      </c>
      <c r="C396" s="9">
        <v>3854</v>
      </c>
      <c r="D396" s="15" t="s">
        <v>354</v>
      </c>
      <c r="E396" s="10">
        <v>24691</v>
      </c>
      <c r="F396" s="15" t="s">
        <v>356</v>
      </c>
      <c r="G396" s="9">
        <f t="shared" si="9"/>
        <v>1826</v>
      </c>
      <c r="H396" s="8" t="s">
        <v>357</v>
      </c>
      <c r="I396" s="10">
        <v>32475</v>
      </c>
      <c r="J396" s="8" t="s">
        <v>837</v>
      </c>
      <c r="K396" s="9">
        <v>5680</v>
      </c>
      <c r="L396" s="10"/>
      <c r="M396" s="12" t="s">
        <v>3061</v>
      </c>
      <c r="O396"/>
    </row>
    <row r="397" spans="1:15" ht="101.25">
      <c r="A397" s="15" t="s">
        <v>1967</v>
      </c>
      <c r="B397" s="15" t="s">
        <v>1968</v>
      </c>
      <c r="C397" s="9">
        <v>3168.7</v>
      </c>
      <c r="D397" s="15" t="s">
        <v>1966</v>
      </c>
      <c r="E397" s="16">
        <v>24695</v>
      </c>
      <c r="F397" s="15" t="s">
        <v>1969</v>
      </c>
      <c r="G397" s="9">
        <f t="shared" si="9"/>
        <v>2171.1000000000004</v>
      </c>
      <c r="H397" s="8" t="s">
        <v>1970</v>
      </c>
      <c r="I397" s="10">
        <v>30735</v>
      </c>
      <c r="J397" s="8" t="s">
        <v>837</v>
      </c>
      <c r="K397" s="9">
        <v>5339.8</v>
      </c>
      <c r="L397" s="10"/>
      <c r="M397" s="12" t="s">
        <v>123</v>
      </c>
      <c r="O397"/>
    </row>
    <row r="398" spans="1:15" ht="348.75">
      <c r="A398" s="15" t="s">
        <v>1967</v>
      </c>
      <c r="B398" s="17" t="s">
        <v>566</v>
      </c>
      <c r="C398" s="9">
        <v>1596</v>
      </c>
      <c r="D398" s="15" t="s">
        <v>565</v>
      </c>
      <c r="E398" s="10">
        <v>24695</v>
      </c>
      <c r="F398" s="15" t="s">
        <v>567</v>
      </c>
      <c r="G398" s="9">
        <f t="shared" si="9"/>
        <v>1658.8000000000002</v>
      </c>
      <c r="H398" s="8" t="s">
        <v>568</v>
      </c>
      <c r="I398" s="10">
        <v>33176</v>
      </c>
      <c r="J398" s="8" t="s">
        <v>837</v>
      </c>
      <c r="K398" s="9">
        <v>3254.8</v>
      </c>
      <c r="L398" s="10"/>
      <c r="M398" s="12" t="s">
        <v>20</v>
      </c>
      <c r="O398"/>
    </row>
    <row r="399" spans="1:15" ht="12.75">
      <c r="A399" s="15" t="s">
        <v>1967</v>
      </c>
      <c r="B399" s="15" t="s">
        <v>303</v>
      </c>
      <c r="C399" s="9">
        <v>554</v>
      </c>
      <c r="D399" s="15" t="s">
        <v>304</v>
      </c>
      <c r="E399" s="10">
        <v>24694</v>
      </c>
      <c r="F399" s="15"/>
      <c r="G399" s="8"/>
      <c r="H399" s="8"/>
      <c r="I399" s="10"/>
      <c r="J399" s="8" t="s">
        <v>1778</v>
      </c>
      <c r="K399" s="11"/>
      <c r="L399" s="10">
        <v>25024</v>
      </c>
      <c r="M399" s="12" t="s">
        <v>1279</v>
      </c>
      <c r="O399"/>
    </row>
    <row r="400" spans="1:15" ht="22.5">
      <c r="A400" s="15" t="s">
        <v>1967</v>
      </c>
      <c r="B400" s="15" t="s">
        <v>1717</v>
      </c>
      <c r="C400" s="9">
        <v>4564</v>
      </c>
      <c r="D400" s="15" t="s">
        <v>1716</v>
      </c>
      <c r="E400" s="10">
        <v>24700</v>
      </c>
      <c r="F400" s="15" t="s">
        <v>1718</v>
      </c>
      <c r="G400" s="9">
        <f>SUM(K400-C400)</f>
        <v>1323.6000000000004</v>
      </c>
      <c r="H400" s="8" t="s">
        <v>1719</v>
      </c>
      <c r="I400" s="10">
        <v>31925</v>
      </c>
      <c r="J400" s="8" t="s">
        <v>837</v>
      </c>
      <c r="K400" s="9">
        <v>5887.6</v>
      </c>
      <c r="L400" s="10"/>
      <c r="M400" s="12" t="s">
        <v>1992</v>
      </c>
      <c r="O400"/>
    </row>
    <row r="401" spans="1:15" ht="22.5">
      <c r="A401" s="15" t="s">
        <v>1967</v>
      </c>
      <c r="B401" s="15" t="s">
        <v>359</v>
      </c>
      <c r="C401" s="9">
        <v>3519</v>
      </c>
      <c r="D401" s="15" t="s">
        <v>358</v>
      </c>
      <c r="E401" s="10">
        <v>24701</v>
      </c>
      <c r="F401" s="15" t="s">
        <v>360</v>
      </c>
      <c r="G401" s="9">
        <f>SUM(K401-C401)</f>
        <v>1239.3999999999996</v>
      </c>
      <c r="H401" s="8" t="s">
        <v>361</v>
      </c>
      <c r="I401" s="10">
        <v>32476</v>
      </c>
      <c r="J401" s="8" t="s">
        <v>837</v>
      </c>
      <c r="K401" s="9">
        <v>4758.4</v>
      </c>
      <c r="L401" s="10"/>
      <c r="M401" s="12" t="s">
        <v>1993</v>
      </c>
      <c r="O401"/>
    </row>
    <row r="402" spans="1:15" ht="22.5">
      <c r="A402" s="15" t="s">
        <v>1967</v>
      </c>
      <c r="B402" s="15" t="s">
        <v>724</v>
      </c>
      <c r="C402" s="9">
        <v>1281</v>
      </c>
      <c r="D402" s="15" t="s">
        <v>725</v>
      </c>
      <c r="E402" s="10">
        <v>24702</v>
      </c>
      <c r="F402" s="15"/>
      <c r="G402" s="8"/>
      <c r="H402" s="8"/>
      <c r="I402" s="10"/>
      <c r="J402" s="8" t="s">
        <v>1778</v>
      </c>
      <c r="K402" s="11"/>
      <c r="L402" s="10">
        <v>25728</v>
      </c>
      <c r="M402" s="12" t="s">
        <v>1682</v>
      </c>
      <c r="O402"/>
    </row>
    <row r="403" spans="1:15" ht="12.75">
      <c r="A403" s="15" t="s">
        <v>1967</v>
      </c>
      <c r="B403" s="15" t="s">
        <v>2416</v>
      </c>
      <c r="C403" s="9">
        <v>1837</v>
      </c>
      <c r="D403" s="15" t="s">
        <v>2417</v>
      </c>
      <c r="E403" s="10">
        <v>24708</v>
      </c>
      <c r="F403" s="15"/>
      <c r="G403" s="8"/>
      <c r="H403" s="8"/>
      <c r="I403" s="10"/>
      <c r="J403" s="8" t="s">
        <v>1778</v>
      </c>
      <c r="K403" s="11"/>
      <c r="L403" s="10">
        <v>26232</v>
      </c>
      <c r="M403" s="12" t="s">
        <v>2418</v>
      </c>
      <c r="O403"/>
    </row>
    <row r="404" spans="1:15" ht="33.75">
      <c r="A404" s="15" t="s">
        <v>1967</v>
      </c>
      <c r="B404" s="15" t="s">
        <v>2975</v>
      </c>
      <c r="C404" s="9">
        <v>5104</v>
      </c>
      <c r="D404" s="15" t="s">
        <v>2974</v>
      </c>
      <c r="E404" s="10">
        <v>24707</v>
      </c>
      <c r="F404" s="15" t="s">
        <v>2976</v>
      </c>
      <c r="G404" s="9">
        <f>SUM(K404-C404)</f>
        <v>1062.8999999999996</v>
      </c>
      <c r="H404" s="8" t="s">
        <v>2977</v>
      </c>
      <c r="I404" s="10">
        <v>32385</v>
      </c>
      <c r="J404" s="8" t="s">
        <v>837</v>
      </c>
      <c r="K404" s="9">
        <v>6166.9</v>
      </c>
      <c r="L404" s="10"/>
      <c r="M404" s="12" t="s">
        <v>3062</v>
      </c>
      <c r="O404"/>
    </row>
    <row r="405" spans="1:15" ht="348.75">
      <c r="A405" s="15" t="s">
        <v>1967</v>
      </c>
      <c r="B405" s="15" t="s">
        <v>696</v>
      </c>
      <c r="C405" s="9">
        <v>1781</v>
      </c>
      <c r="D405" s="15" t="s">
        <v>697</v>
      </c>
      <c r="E405" s="10">
        <v>24709</v>
      </c>
      <c r="F405" s="15"/>
      <c r="G405" s="8"/>
      <c r="H405" s="8"/>
      <c r="I405" s="10"/>
      <c r="J405" s="8" t="s">
        <v>1778</v>
      </c>
      <c r="K405" s="11"/>
      <c r="L405" s="10">
        <v>25923</v>
      </c>
      <c r="M405" s="12" t="s">
        <v>142</v>
      </c>
      <c r="O405"/>
    </row>
    <row r="406" spans="1:15" ht="101.25" customHeight="1">
      <c r="A406" s="15" t="s">
        <v>1967</v>
      </c>
      <c r="B406" s="15" t="s">
        <v>2816</v>
      </c>
      <c r="C406" s="9">
        <v>5880</v>
      </c>
      <c r="D406" s="15" t="s">
        <v>2815</v>
      </c>
      <c r="E406" s="10">
        <v>24723</v>
      </c>
      <c r="F406" s="15" t="s">
        <v>2817</v>
      </c>
      <c r="G406" s="9">
        <f>SUM(K406-C406)</f>
        <v>1809</v>
      </c>
      <c r="H406" s="8" t="s">
        <v>2818</v>
      </c>
      <c r="I406" s="10">
        <v>32290</v>
      </c>
      <c r="J406" s="8" t="s">
        <v>837</v>
      </c>
      <c r="K406" s="9">
        <v>7689</v>
      </c>
      <c r="L406" s="10"/>
      <c r="M406" s="12" t="s">
        <v>1755</v>
      </c>
      <c r="O406"/>
    </row>
    <row r="407" spans="1:15" ht="45">
      <c r="A407" s="15" t="s">
        <v>1967</v>
      </c>
      <c r="B407" s="15" t="s">
        <v>3186</v>
      </c>
      <c r="C407" s="9">
        <v>1161</v>
      </c>
      <c r="D407" s="15" t="s">
        <v>3187</v>
      </c>
      <c r="E407" s="10">
        <v>24721</v>
      </c>
      <c r="F407" s="15"/>
      <c r="G407" s="8"/>
      <c r="H407" s="8"/>
      <c r="I407" s="10"/>
      <c r="J407" s="8" t="s">
        <v>1778</v>
      </c>
      <c r="K407" s="11"/>
      <c r="L407" s="10">
        <v>25694</v>
      </c>
      <c r="M407" s="12" t="s">
        <v>1681</v>
      </c>
      <c r="O407"/>
    </row>
    <row r="408" spans="1:15" ht="350.25" customHeight="1">
      <c r="A408" s="15" t="s">
        <v>1967</v>
      </c>
      <c r="B408" s="15" t="s">
        <v>2711</v>
      </c>
      <c r="C408" s="9">
        <v>3173.8</v>
      </c>
      <c r="D408" s="15" t="s">
        <v>2710</v>
      </c>
      <c r="E408" s="10">
        <v>24721</v>
      </c>
      <c r="F408" s="17" t="s">
        <v>2712</v>
      </c>
      <c r="G408" s="9">
        <f aca="true" t="shared" si="10" ref="G408:G413">SUM(K408-C408)</f>
        <v>1454.8999999999996</v>
      </c>
      <c r="H408" s="8" t="s">
        <v>2713</v>
      </c>
      <c r="I408" s="10">
        <v>32173</v>
      </c>
      <c r="J408" s="8" t="s">
        <v>837</v>
      </c>
      <c r="K408" s="9">
        <v>4628.7</v>
      </c>
      <c r="L408" s="10"/>
      <c r="M408" s="33" t="s">
        <v>69</v>
      </c>
      <c r="O408"/>
    </row>
    <row r="409" spans="1:15" ht="56.25">
      <c r="A409" s="15" t="s">
        <v>1967</v>
      </c>
      <c r="B409" s="15" t="s">
        <v>2503</v>
      </c>
      <c r="C409" s="9">
        <v>3919</v>
      </c>
      <c r="D409" s="15" t="s">
        <v>2502</v>
      </c>
      <c r="E409" s="10">
        <v>24730</v>
      </c>
      <c r="F409" s="15" t="s">
        <v>2504</v>
      </c>
      <c r="G409" s="9">
        <f t="shared" si="10"/>
        <v>927</v>
      </c>
      <c r="H409" s="8" t="s">
        <v>2505</v>
      </c>
      <c r="I409" s="10">
        <v>32315</v>
      </c>
      <c r="J409" s="8" t="s">
        <v>837</v>
      </c>
      <c r="K409" s="9">
        <v>4846</v>
      </c>
      <c r="L409" s="10"/>
      <c r="M409" s="12" t="s">
        <v>2105</v>
      </c>
      <c r="O409"/>
    </row>
    <row r="410" spans="1:15" ht="22.5">
      <c r="A410" s="15" t="s">
        <v>1967</v>
      </c>
      <c r="B410" s="15" t="s">
        <v>1875</v>
      </c>
      <c r="C410" s="9">
        <v>6862.5</v>
      </c>
      <c r="D410" s="15" t="s">
        <v>1874</v>
      </c>
      <c r="E410" s="10">
        <v>24729</v>
      </c>
      <c r="F410" s="15" t="s">
        <v>1876</v>
      </c>
      <c r="G410" s="9">
        <f t="shared" si="10"/>
        <v>1180.8000000000002</v>
      </c>
      <c r="H410" s="8" t="s">
        <v>1877</v>
      </c>
      <c r="I410" s="10">
        <v>31742</v>
      </c>
      <c r="J410" s="8" t="s">
        <v>837</v>
      </c>
      <c r="K410" s="9">
        <v>8043.3</v>
      </c>
      <c r="L410" s="10"/>
      <c r="M410" s="12" t="s">
        <v>1994</v>
      </c>
      <c r="O410"/>
    </row>
    <row r="411" spans="1:15" ht="101.25">
      <c r="A411" s="15" t="s">
        <v>1967</v>
      </c>
      <c r="B411" s="15" t="s">
        <v>1887</v>
      </c>
      <c r="C411" s="9">
        <v>7069.3</v>
      </c>
      <c r="D411" s="15" t="s">
        <v>1886</v>
      </c>
      <c r="E411" s="10">
        <v>24726</v>
      </c>
      <c r="F411" s="15" t="s">
        <v>1888</v>
      </c>
      <c r="G411" s="9">
        <f t="shared" si="10"/>
        <v>1307.999999999999</v>
      </c>
      <c r="H411" s="8" t="s">
        <v>1889</v>
      </c>
      <c r="I411" s="10">
        <v>31749</v>
      </c>
      <c r="J411" s="8" t="s">
        <v>837</v>
      </c>
      <c r="K411" s="9">
        <v>8377.3</v>
      </c>
      <c r="L411" s="10"/>
      <c r="M411" s="12" t="s">
        <v>1995</v>
      </c>
      <c r="O411"/>
    </row>
    <row r="412" spans="1:15" ht="57.75" customHeight="1">
      <c r="A412" s="15" t="s">
        <v>1967</v>
      </c>
      <c r="B412" s="15" t="s">
        <v>185</v>
      </c>
      <c r="C412" s="9">
        <v>4039</v>
      </c>
      <c r="D412" s="15" t="s">
        <v>184</v>
      </c>
      <c r="E412" s="10">
        <v>24730</v>
      </c>
      <c r="F412" s="15" t="s">
        <v>186</v>
      </c>
      <c r="G412" s="9">
        <f t="shared" si="10"/>
        <v>1693</v>
      </c>
      <c r="H412" s="8" t="s">
        <v>187</v>
      </c>
      <c r="I412" s="10">
        <v>32590</v>
      </c>
      <c r="J412" s="8" t="s">
        <v>837</v>
      </c>
      <c r="K412" s="9">
        <v>5732</v>
      </c>
      <c r="L412" s="10"/>
      <c r="M412" s="12" t="s">
        <v>972</v>
      </c>
      <c r="O412"/>
    </row>
    <row r="413" spans="1:15" ht="56.25" customHeight="1">
      <c r="A413" s="15" t="s">
        <v>1967</v>
      </c>
      <c r="B413" s="15" t="s">
        <v>391</v>
      </c>
      <c r="C413" s="9">
        <v>3626</v>
      </c>
      <c r="D413" s="15" t="s">
        <v>390</v>
      </c>
      <c r="E413" s="10">
        <v>24736</v>
      </c>
      <c r="F413" s="15" t="s">
        <v>392</v>
      </c>
      <c r="G413" s="9">
        <f t="shared" si="10"/>
        <v>1722</v>
      </c>
      <c r="H413" s="8" t="s">
        <v>393</v>
      </c>
      <c r="I413" s="10">
        <v>32550</v>
      </c>
      <c r="J413" s="8" t="s">
        <v>837</v>
      </c>
      <c r="K413" s="9">
        <v>5348</v>
      </c>
      <c r="L413" s="10"/>
      <c r="M413" s="12" t="s">
        <v>973</v>
      </c>
      <c r="O413"/>
    </row>
    <row r="414" spans="1:15" ht="12.75">
      <c r="A414" s="15" t="s">
        <v>1967</v>
      </c>
      <c r="B414" s="15" t="s">
        <v>3173</v>
      </c>
      <c r="C414" s="9">
        <v>1224</v>
      </c>
      <c r="D414" s="15" t="s">
        <v>3174</v>
      </c>
      <c r="E414" s="10">
        <v>24736</v>
      </c>
      <c r="F414" s="15"/>
      <c r="G414" s="8"/>
      <c r="H414" s="8"/>
      <c r="I414" s="10"/>
      <c r="J414" s="8" t="s">
        <v>1778</v>
      </c>
      <c r="K414" s="11"/>
      <c r="L414" s="10">
        <v>25644</v>
      </c>
      <c r="M414" s="12" t="s">
        <v>938</v>
      </c>
      <c r="O414"/>
    </row>
    <row r="415" spans="1:15" ht="22.5">
      <c r="A415" s="15" t="s">
        <v>1967</v>
      </c>
      <c r="B415" s="15" t="s">
        <v>339</v>
      </c>
      <c r="C415" s="9">
        <v>4315</v>
      </c>
      <c r="D415" s="15" t="s">
        <v>338</v>
      </c>
      <c r="E415" s="10">
        <v>24741</v>
      </c>
      <c r="F415" s="15" t="s">
        <v>340</v>
      </c>
      <c r="G415" s="9">
        <f>SUM(K415-C415)</f>
        <v>1137.3999999999996</v>
      </c>
      <c r="H415" s="8" t="s">
        <v>341</v>
      </c>
      <c r="I415" s="10">
        <v>32416</v>
      </c>
      <c r="J415" s="8" t="s">
        <v>837</v>
      </c>
      <c r="K415" s="9">
        <v>5452.4</v>
      </c>
      <c r="L415" s="10"/>
      <c r="M415" s="12" t="s">
        <v>1996</v>
      </c>
      <c r="O415"/>
    </row>
    <row r="416" spans="1:15" ht="45">
      <c r="A416" s="15" t="s">
        <v>1967</v>
      </c>
      <c r="B416" s="15" t="s">
        <v>2266</v>
      </c>
      <c r="C416" s="9">
        <v>3671.7</v>
      </c>
      <c r="D416" s="15" t="s">
        <v>2265</v>
      </c>
      <c r="E416" s="10">
        <v>24742</v>
      </c>
      <c r="F416" s="15" t="s">
        <v>2267</v>
      </c>
      <c r="G416" s="9">
        <f>SUM(K416-C416)</f>
        <v>1540.8000000000002</v>
      </c>
      <c r="H416" s="8" t="s">
        <v>2268</v>
      </c>
      <c r="I416" s="10">
        <v>31981</v>
      </c>
      <c r="J416" s="8" t="s">
        <v>837</v>
      </c>
      <c r="K416" s="9">
        <v>5212.5</v>
      </c>
      <c r="L416" s="10"/>
      <c r="M416" s="12" t="s">
        <v>1997</v>
      </c>
      <c r="O416"/>
    </row>
    <row r="417" spans="1:15" ht="78.75">
      <c r="A417" s="17" t="s">
        <v>1967</v>
      </c>
      <c r="B417" s="17" t="s">
        <v>1931</v>
      </c>
      <c r="C417" s="9">
        <v>1126</v>
      </c>
      <c r="D417" s="15" t="s">
        <v>2957</v>
      </c>
      <c r="E417" s="10">
        <v>24750</v>
      </c>
      <c r="F417" s="15"/>
      <c r="G417" s="8"/>
      <c r="H417" s="8"/>
      <c r="I417" s="10"/>
      <c r="J417" s="36" t="s">
        <v>1778</v>
      </c>
      <c r="K417" s="11"/>
      <c r="L417" s="10">
        <v>25806</v>
      </c>
      <c r="M417" s="12" t="s">
        <v>686</v>
      </c>
      <c r="O417"/>
    </row>
    <row r="418" spans="1:15" ht="90">
      <c r="A418" s="15" t="s">
        <v>1967</v>
      </c>
      <c r="B418" s="15" t="s">
        <v>3111</v>
      </c>
      <c r="C418" s="9">
        <v>3855</v>
      </c>
      <c r="D418" s="15" t="s">
        <v>3110</v>
      </c>
      <c r="E418" s="10">
        <v>24749</v>
      </c>
      <c r="F418" s="15" t="s">
        <v>3112</v>
      </c>
      <c r="G418" s="9">
        <f>SUM(K418-C418)</f>
        <v>1220.5</v>
      </c>
      <c r="H418" s="8" t="s">
        <v>3113</v>
      </c>
      <c r="I418" s="10">
        <v>32134</v>
      </c>
      <c r="J418" s="8" t="s">
        <v>837</v>
      </c>
      <c r="K418" s="9">
        <v>5075.5</v>
      </c>
      <c r="L418" s="10"/>
      <c r="M418" s="12" t="s">
        <v>1044</v>
      </c>
      <c r="O418"/>
    </row>
    <row r="419" spans="1:15" ht="22.5">
      <c r="A419" s="15" t="s">
        <v>1967</v>
      </c>
      <c r="B419" s="15" t="s">
        <v>363</v>
      </c>
      <c r="C419" s="9">
        <v>4243</v>
      </c>
      <c r="D419" s="15" t="s">
        <v>362</v>
      </c>
      <c r="E419" s="10">
        <v>24756</v>
      </c>
      <c r="F419" s="15" t="s">
        <v>364</v>
      </c>
      <c r="G419" s="9">
        <f>SUM(K419-C419)</f>
        <v>1143.5</v>
      </c>
      <c r="H419" s="8" t="s">
        <v>365</v>
      </c>
      <c r="I419" s="10">
        <v>32477</v>
      </c>
      <c r="J419" s="8" t="s">
        <v>837</v>
      </c>
      <c r="K419" s="9">
        <v>5386.5</v>
      </c>
      <c r="L419" s="10"/>
      <c r="M419" s="12" t="s">
        <v>1998</v>
      </c>
      <c r="O419"/>
    </row>
    <row r="420" spans="1:15" ht="56.25">
      <c r="A420" s="15" t="s">
        <v>1967</v>
      </c>
      <c r="B420" s="15" t="s">
        <v>2278</v>
      </c>
      <c r="C420" s="9">
        <v>3570.5</v>
      </c>
      <c r="D420" s="15" t="s">
        <v>2277</v>
      </c>
      <c r="E420" s="10">
        <v>24752</v>
      </c>
      <c r="F420" s="15" t="s">
        <v>2279</v>
      </c>
      <c r="G420" s="9">
        <f>SUM(K420-C420)</f>
        <v>1403.5</v>
      </c>
      <c r="H420" s="8" t="s">
        <v>2280</v>
      </c>
      <c r="I420" s="10">
        <v>32009</v>
      </c>
      <c r="J420" s="8" t="s">
        <v>837</v>
      </c>
      <c r="K420" s="9">
        <v>4974</v>
      </c>
      <c r="L420" s="10"/>
      <c r="M420" s="12" t="s">
        <v>2435</v>
      </c>
      <c r="O420"/>
    </row>
    <row r="421" spans="1:15" ht="80.25" customHeight="1">
      <c r="A421" s="15" t="s">
        <v>1967</v>
      </c>
      <c r="B421" s="15" t="s">
        <v>1416</v>
      </c>
      <c r="C421" s="9">
        <v>1996</v>
      </c>
      <c r="D421" s="15" t="s">
        <v>1417</v>
      </c>
      <c r="E421" s="10">
        <v>24761</v>
      </c>
      <c r="F421" s="15"/>
      <c r="G421" s="8"/>
      <c r="H421" s="8"/>
      <c r="I421" s="10"/>
      <c r="J421" s="8" t="s">
        <v>1778</v>
      </c>
      <c r="K421" s="11"/>
      <c r="L421" s="10">
        <v>25991</v>
      </c>
      <c r="M421" s="12" t="s">
        <v>932</v>
      </c>
      <c r="O421"/>
    </row>
    <row r="422" spans="1:15" ht="57.75" customHeight="1">
      <c r="A422" s="15" t="s">
        <v>1967</v>
      </c>
      <c r="B422" s="15" t="s">
        <v>375</v>
      </c>
      <c r="C422" s="9">
        <v>4841</v>
      </c>
      <c r="D422" s="15" t="s">
        <v>374</v>
      </c>
      <c r="E422" s="10">
        <v>24761</v>
      </c>
      <c r="F422" s="15" t="s">
        <v>376</v>
      </c>
      <c r="G422" s="9">
        <f>SUM(K422-C422)</f>
        <v>1916</v>
      </c>
      <c r="H422" s="8" t="s">
        <v>377</v>
      </c>
      <c r="I422" s="10">
        <v>32498</v>
      </c>
      <c r="J422" s="8" t="s">
        <v>837</v>
      </c>
      <c r="K422" s="9">
        <v>6757</v>
      </c>
      <c r="L422" s="10"/>
      <c r="M422" s="12" t="s">
        <v>2852</v>
      </c>
      <c r="O422"/>
    </row>
    <row r="423" spans="1:15" ht="22.5">
      <c r="A423" s="15" t="s">
        <v>1967</v>
      </c>
      <c r="B423" s="15" t="s">
        <v>1951</v>
      </c>
      <c r="C423" s="9">
        <v>6876.2</v>
      </c>
      <c r="D423" s="15" t="s">
        <v>1950</v>
      </c>
      <c r="E423" s="10">
        <v>24764</v>
      </c>
      <c r="F423" s="15" t="s">
        <v>1952</v>
      </c>
      <c r="G423" s="9">
        <f>SUM(K423-C423)</f>
        <v>1515.5999999999995</v>
      </c>
      <c r="H423" s="8" t="s">
        <v>1953</v>
      </c>
      <c r="I423" s="10">
        <v>31867</v>
      </c>
      <c r="J423" s="8" t="s">
        <v>837</v>
      </c>
      <c r="K423" s="9">
        <v>8391.8</v>
      </c>
      <c r="L423" s="10"/>
      <c r="M423" s="12" t="s">
        <v>1999</v>
      </c>
      <c r="O423"/>
    </row>
    <row r="424" spans="1:15" ht="102.75" customHeight="1">
      <c r="A424" s="15" t="s">
        <v>1967</v>
      </c>
      <c r="B424" s="15" t="s">
        <v>343</v>
      </c>
      <c r="C424" s="9">
        <v>4599</v>
      </c>
      <c r="D424" s="15" t="s">
        <v>342</v>
      </c>
      <c r="E424" s="10">
        <v>24768</v>
      </c>
      <c r="F424" s="15" t="s">
        <v>344</v>
      </c>
      <c r="G424" s="9">
        <f>SUM(K424-C424)</f>
        <v>3800.8999999999996</v>
      </c>
      <c r="H424" s="8" t="s">
        <v>345</v>
      </c>
      <c r="I424" s="10">
        <v>32441</v>
      </c>
      <c r="J424" s="8" t="s">
        <v>837</v>
      </c>
      <c r="K424" s="9">
        <v>8399.9</v>
      </c>
      <c r="L424" s="10"/>
      <c r="M424" s="12" t="s">
        <v>2748</v>
      </c>
      <c r="O424"/>
    </row>
    <row r="425" spans="1:15" ht="67.5">
      <c r="A425" s="15" t="s">
        <v>1967</v>
      </c>
      <c r="B425" s="15" t="s">
        <v>2776</v>
      </c>
      <c r="C425" s="9">
        <v>4305</v>
      </c>
      <c r="D425" s="15" t="s">
        <v>2775</v>
      </c>
      <c r="E425" s="10">
        <v>24770</v>
      </c>
      <c r="F425" s="15" t="s">
        <v>2777</v>
      </c>
      <c r="G425" s="9">
        <f>SUM(K425-C425)</f>
        <v>1551.8000000000002</v>
      </c>
      <c r="H425" s="8" t="s">
        <v>2778</v>
      </c>
      <c r="I425" s="10">
        <v>32231</v>
      </c>
      <c r="J425" s="8" t="s">
        <v>837</v>
      </c>
      <c r="K425" s="9">
        <v>5856.8</v>
      </c>
      <c r="L425" s="10"/>
      <c r="M425" s="12" t="s">
        <v>2443</v>
      </c>
      <c r="O425"/>
    </row>
    <row r="426" spans="1:15" ht="58.5" customHeight="1">
      <c r="A426" s="15" t="s">
        <v>1967</v>
      </c>
      <c r="B426" s="15" t="s">
        <v>197</v>
      </c>
      <c r="C426" s="9">
        <v>4563</v>
      </c>
      <c r="D426" s="15" t="s">
        <v>196</v>
      </c>
      <c r="E426" s="10">
        <v>24776</v>
      </c>
      <c r="F426" s="15" t="s">
        <v>198</v>
      </c>
      <c r="G426" s="9">
        <f>SUM(K426-C426)</f>
        <v>1609</v>
      </c>
      <c r="H426" s="8" t="s">
        <v>199</v>
      </c>
      <c r="I426" s="10">
        <v>32619</v>
      </c>
      <c r="J426" s="8" t="s">
        <v>837</v>
      </c>
      <c r="K426" s="9">
        <v>6172</v>
      </c>
      <c r="L426" s="10"/>
      <c r="M426" s="12" t="s">
        <v>2749</v>
      </c>
      <c r="O426"/>
    </row>
    <row r="427" spans="1:15" ht="101.25">
      <c r="A427" s="15" t="s">
        <v>1967</v>
      </c>
      <c r="B427" s="36" t="s">
        <v>299</v>
      </c>
      <c r="C427" s="9">
        <v>310</v>
      </c>
      <c r="D427" s="15" t="s">
        <v>300</v>
      </c>
      <c r="E427" s="10">
        <v>24758</v>
      </c>
      <c r="F427" s="15" t="s">
        <v>995</v>
      </c>
      <c r="G427" s="8" t="s">
        <v>995</v>
      </c>
      <c r="H427" s="8" t="s">
        <v>995</v>
      </c>
      <c r="I427" s="10" t="s">
        <v>995</v>
      </c>
      <c r="J427" s="8" t="s">
        <v>1778</v>
      </c>
      <c r="K427" s="11" t="s">
        <v>995</v>
      </c>
      <c r="L427" s="10">
        <v>25008</v>
      </c>
      <c r="M427" s="12" t="s">
        <v>137</v>
      </c>
      <c r="O427"/>
    </row>
    <row r="428" spans="1:15" ht="56.25">
      <c r="A428" s="15" t="s">
        <v>1967</v>
      </c>
      <c r="B428" s="17" t="s">
        <v>1659</v>
      </c>
      <c r="C428" s="9">
        <v>3444.1</v>
      </c>
      <c r="D428" s="15" t="s">
        <v>1658</v>
      </c>
      <c r="E428" s="16">
        <v>24782</v>
      </c>
      <c r="F428" s="15" t="s">
        <v>1660</v>
      </c>
      <c r="G428" s="9">
        <f>SUM(K428-C428)</f>
        <v>1455.6</v>
      </c>
      <c r="H428" s="8" t="s">
        <v>1661</v>
      </c>
      <c r="I428" s="10">
        <v>30954</v>
      </c>
      <c r="J428" s="8" t="s">
        <v>837</v>
      </c>
      <c r="K428" s="9">
        <v>4899.7</v>
      </c>
      <c r="L428" s="10"/>
      <c r="M428" s="12" t="s">
        <v>146</v>
      </c>
      <c r="O428"/>
    </row>
    <row r="429" spans="1:15" ht="56.25">
      <c r="A429" s="15" t="s">
        <v>1967</v>
      </c>
      <c r="B429" s="36" t="s">
        <v>301</v>
      </c>
      <c r="C429" s="9">
        <v>270</v>
      </c>
      <c r="D429" s="15" t="s">
        <v>302</v>
      </c>
      <c r="E429" s="10">
        <v>24782</v>
      </c>
      <c r="F429" s="15" t="s">
        <v>995</v>
      </c>
      <c r="G429" s="8" t="s">
        <v>995</v>
      </c>
      <c r="H429" s="8" t="s">
        <v>995</v>
      </c>
      <c r="I429" s="10" t="s">
        <v>995</v>
      </c>
      <c r="J429" s="8" t="s">
        <v>1778</v>
      </c>
      <c r="K429" s="11" t="s">
        <v>995</v>
      </c>
      <c r="L429" s="10">
        <v>25021</v>
      </c>
      <c r="M429" s="12" t="s">
        <v>138</v>
      </c>
      <c r="O429"/>
    </row>
    <row r="430" spans="1:15" ht="45">
      <c r="A430" s="15" t="s">
        <v>1967</v>
      </c>
      <c r="B430" s="17" t="s">
        <v>1514</v>
      </c>
      <c r="C430" s="9">
        <v>1070</v>
      </c>
      <c r="D430" s="15" t="s">
        <v>1515</v>
      </c>
      <c r="E430" s="10">
        <v>24784</v>
      </c>
      <c r="F430" s="15"/>
      <c r="G430" s="8"/>
      <c r="H430" s="8"/>
      <c r="I430" s="10"/>
      <c r="J430" s="8" t="s">
        <v>1778</v>
      </c>
      <c r="K430" s="11"/>
      <c r="L430" s="10">
        <v>25338</v>
      </c>
      <c r="M430" s="12" t="s">
        <v>1516</v>
      </c>
      <c r="O430"/>
    </row>
    <row r="431" spans="1:15" ht="22.5">
      <c r="A431" s="15" t="s">
        <v>1967</v>
      </c>
      <c r="B431" s="15" t="s">
        <v>347</v>
      </c>
      <c r="C431" s="9">
        <v>3759</v>
      </c>
      <c r="D431" s="15" t="s">
        <v>346</v>
      </c>
      <c r="E431" s="10">
        <v>24789</v>
      </c>
      <c r="F431" s="15" t="s">
        <v>348</v>
      </c>
      <c r="G431" s="9">
        <f>SUM(K431-C431)</f>
        <v>1261.3999999999996</v>
      </c>
      <c r="H431" s="8" t="s">
        <v>349</v>
      </c>
      <c r="I431" s="10">
        <v>32443</v>
      </c>
      <c r="J431" s="8" t="s">
        <v>837</v>
      </c>
      <c r="K431" s="9">
        <v>5020.4</v>
      </c>
      <c r="L431" s="10"/>
      <c r="M431" s="12" t="s">
        <v>2000</v>
      </c>
      <c r="O431"/>
    </row>
    <row r="432" spans="1:15" ht="67.5">
      <c r="A432" s="15" t="s">
        <v>1967</v>
      </c>
      <c r="B432" s="15" t="s">
        <v>1647</v>
      </c>
      <c r="C432" s="9">
        <v>2563.9</v>
      </c>
      <c r="D432" s="15" t="s">
        <v>1646</v>
      </c>
      <c r="E432" s="16">
        <v>24782</v>
      </c>
      <c r="F432" s="15" t="s">
        <v>1648</v>
      </c>
      <c r="G432" s="9">
        <f>SUM(K432-C432)</f>
        <v>674</v>
      </c>
      <c r="H432" s="8" t="s">
        <v>1649</v>
      </c>
      <c r="I432" s="10">
        <v>30896</v>
      </c>
      <c r="J432" s="8" t="s">
        <v>837</v>
      </c>
      <c r="K432" s="9">
        <v>3237.9</v>
      </c>
      <c r="L432" s="10"/>
      <c r="M432" s="12" t="s">
        <v>2362</v>
      </c>
      <c r="O432"/>
    </row>
    <row r="433" spans="1:15" ht="22.5">
      <c r="A433" s="15" t="s">
        <v>1967</v>
      </c>
      <c r="B433" s="36" t="s">
        <v>3196</v>
      </c>
      <c r="C433" s="9">
        <v>400</v>
      </c>
      <c r="D433" s="15" t="s">
        <v>3197</v>
      </c>
      <c r="E433" s="10">
        <v>24792</v>
      </c>
      <c r="F433" s="15"/>
      <c r="G433" s="8"/>
      <c r="H433" s="8"/>
      <c r="I433" s="10"/>
      <c r="J433" s="8" t="s">
        <v>1778</v>
      </c>
      <c r="K433" s="11"/>
      <c r="L433" s="10">
        <v>25284</v>
      </c>
      <c r="M433" s="12" t="s">
        <v>3098</v>
      </c>
      <c r="O433"/>
    </row>
    <row r="434" spans="1:15" ht="45.75" customHeight="1">
      <c r="A434" s="15" t="s">
        <v>1967</v>
      </c>
      <c r="B434" s="15" t="s">
        <v>3126</v>
      </c>
      <c r="C434" s="9">
        <v>2119</v>
      </c>
      <c r="D434" s="15" t="s">
        <v>3127</v>
      </c>
      <c r="E434" s="10">
        <v>24803</v>
      </c>
      <c r="F434" s="15"/>
      <c r="G434" s="8"/>
      <c r="H434" s="8"/>
      <c r="I434" s="10"/>
      <c r="J434" s="8" t="s">
        <v>1778</v>
      </c>
      <c r="K434" s="11"/>
      <c r="L434" s="10">
        <v>26093</v>
      </c>
      <c r="M434" s="12" t="s">
        <v>2384</v>
      </c>
      <c r="O434"/>
    </row>
    <row r="435" spans="1:15" ht="56.25">
      <c r="A435" s="15" t="s">
        <v>1967</v>
      </c>
      <c r="B435" s="15" t="s">
        <v>327</v>
      </c>
      <c r="C435" s="9">
        <v>4443</v>
      </c>
      <c r="D435" s="15" t="s">
        <v>326</v>
      </c>
      <c r="E435" s="10">
        <v>24802</v>
      </c>
      <c r="F435" s="15" t="s">
        <v>328</v>
      </c>
      <c r="G435" s="9">
        <f>SUM(K435-C435)</f>
        <v>1020.8000000000002</v>
      </c>
      <c r="H435" s="8" t="s">
        <v>329</v>
      </c>
      <c r="I435" s="10">
        <v>32408</v>
      </c>
      <c r="J435" s="8" t="s">
        <v>837</v>
      </c>
      <c r="K435" s="9">
        <v>5463.8</v>
      </c>
      <c r="L435" s="10"/>
      <c r="M435" s="12" t="s">
        <v>321</v>
      </c>
      <c r="O435"/>
    </row>
    <row r="436" spans="1:15" ht="22.5">
      <c r="A436" s="15" t="s">
        <v>1967</v>
      </c>
      <c r="B436" s="15" t="s">
        <v>1754</v>
      </c>
      <c r="C436" s="9">
        <v>3782.1</v>
      </c>
      <c r="D436" s="15" t="s">
        <v>1753</v>
      </c>
      <c r="E436" s="16">
        <v>24805</v>
      </c>
      <c r="F436" s="15" t="s">
        <v>1632</v>
      </c>
      <c r="G436" s="9">
        <f>SUM(K436-C436)</f>
        <v>601.7000000000003</v>
      </c>
      <c r="H436" s="8" t="s">
        <v>1633</v>
      </c>
      <c r="I436" s="10">
        <v>30824</v>
      </c>
      <c r="J436" s="8" t="s">
        <v>837</v>
      </c>
      <c r="K436" s="9">
        <v>4383.8</v>
      </c>
      <c r="L436" s="10"/>
      <c r="M436" s="12" t="s">
        <v>2922</v>
      </c>
      <c r="O436"/>
    </row>
    <row r="437" spans="1:15" ht="56.25" customHeight="1">
      <c r="A437" s="15" t="s">
        <v>1967</v>
      </c>
      <c r="B437" s="15" t="s">
        <v>2918</v>
      </c>
      <c r="C437" s="9">
        <v>4004</v>
      </c>
      <c r="D437" s="15" t="s">
        <v>2917</v>
      </c>
      <c r="E437" s="10">
        <v>24815</v>
      </c>
      <c r="F437" s="15" t="s">
        <v>2919</v>
      </c>
      <c r="G437" s="9">
        <f>SUM(K437-C437)</f>
        <v>1691</v>
      </c>
      <c r="H437" s="8" t="s">
        <v>2920</v>
      </c>
      <c r="I437" s="10">
        <v>32672</v>
      </c>
      <c r="J437" s="8" t="s">
        <v>837</v>
      </c>
      <c r="K437" s="9">
        <v>5695</v>
      </c>
      <c r="L437" s="10"/>
      <c r="M437" s="12" t="s">
        <v>2750</v>
      </c>
      <c r="O437"/>
    </row>
    <row r="438" spans="1:15" ht="58.5" customHeight="1">
      <c r="A438" s="15" t="s">
        <v>1967</v>
      </c>
      <c r="B438" s="15" t="s">
        <v>2768</v>
      </c>
      <c r="C438" s="9">
        <v>3962</v>
      </c>
      <c r="D438" s="15" t="s">
        <v>2767</v>
      </c>
      <c r="E438" s="10">
        <v>24818</v>
      </c>
      <c r="F438" s="15" t="s">
        <v>2769</v>
      </c>
      <c r="G438" s="9">
        <f>SUM(K438-C438)</f>
        <v>1712.5</v>
      </c>
      <c r="H438" s="8" t="s">
        <v>2770</v>
      </c>
      <c r="I438" s="10">
        <v>32202</v>
      </c>
      <c r="J438" s="8" t="s">
        <v>837</v>
      </c>
      <c r="K438" s="9">
        <v>5674.5</v>
      </c>
      <c r="L438" s="10"/>
      <c r="M438" s="12" t="s">
        <v>2751</v>
      </c>
      <c r="O438"/>
    </row>
    <row r="439" spans="1:15" ht="55.5" customHeight="1">
      <c r="A439" s="15" t="s">
        <v>1967</v>
      </c>
      <c r="B439" s="15" t="s">
        <v>880</v>
      </c>
      <c r="C439" s="9">
        <v>4158</v>
      </c>
      <c r="D439" s="15" t="s">
        <v>2921</v>
      </c>
      <c r="E439" s="10">
        <v>24820</v>
      </c>
      <c r="F439" s="15" t="s">
        <v>881</v>
      </c>
      <c r="G439" s="9">
        <f>SUM(K439-C439)</f>
        <v>1580</v>
      </c>
      <c r="H439" s="8" t="s">
        <v>882</v>
      </c>
      <c r="I439" s="10">
        <v>32682</v>
      </c>
      <c r="J439" s="8" t="s">
        <v>837</v>
      </c>
      <c r="K439" s="9">
        <v>5738</v>
      </c>
      <c r="L439" s="10"/>
      <c r="M439" s="12" t="s">
        <v>1592</v>
      </c>
      <c r="O439"/>
    </row>
    <row r="440" spans="1:15" ht="236.25">
      <c r="A440" s="15" t="s">
        <v>1967</v>
      </c>
      <c r="B440" s="15" t="s">
        <v>1839</v>
      </c>
      <c r="C440" s="9">
        <v>1900</v>
      </c>
      <c r="D440" s="15" t="s">
        <v>1840</v>
      </c>
      <c r="E440" s="10">
        <v>24821</v>
      </c>
      <c r="F440" s="15"/>
      <c r="G440" s="8"/>
      <c r="H440" s="8"/>
      <c r="I440" s="10"/>
      <c r="J440" s="8" t="s">
        <v>1778</v>
      </c>
      <c r="K440" s="11"/>
      <c r="L440" s="10">
        <v>25979</v>
      </c>
      <c r="M440" s="12" t="s">
        <v>141</v>
      </c>
      <c r="O440"/>
    </row>
    <row r="441" spans="1:15" ht="191.25">
      <c r="A441" s="15" t="s">
        <v>1967</v>
      </c>
      <c r="B441" s="17" t="s">
        <v>2193</v>
      </c>
      <c r="C441" s="9">
        <v>147</v>
      </c>
      <c r="D441" s="15" t="s">
        <v>2194</v>
      </c>
      <c r="E441" s="10">
        <v>24822</v>
      </c>
      <c r="F441" s="15"/>
      <c r="G441" s="8"/>
      <c r="H441" s="8"/>
      <c r="I441" s="10"/>
      <c r="J441" s="8" t="s">
        <v>1778</v>
      </c>
      <c r="K441" s="11"/>
      <c r="L441" s="10">
        <v>24970</v>
      </c>
      <c r="M441" s="12" t="s">
        <v>136</v>
      </c>
      <c r="O441"/>
    </row>
    <row r="442" spans="1:15" ht="90">
      <c r="A442" s="15" t="s">
        <v>1967</v>
      </c>
      <c r="B442" s="17" t="s">
        <v>1464</v>
      </c>
      <c r="C442" s="9">
        <v>769</v>
      </c>
      <c r="D442" s="15" t="s">
        <v>1465</v>
      </c>
      <c r="E442" s="10">
        <v>24822</v>
      </c>
      <c r="F442" s="15"/>
      <c r="G442" s="8"/>
      <c r="H442" s="8"/>
      <c r="I442" s="10"/>
      <c r="J442" s="8" t="s">
        <v>1778</v>
      </c>
      <c r="K442" s="11"/>
      <c r="L442" s="10">
        <v>25257</v>
      </c>
      <c r="M442" s="12" t="s">
        <v>1466</v>
      </c>
      <c r="O442"/>
    </row>
    <row r="443" spans="1:15" ht="67.5">
      <c r="A443" s="15" t="s">
        <v>1967</v>
      </c>
      <c r="B443" s="15" t="s">
        <v>3103</v>
      </c>
      <c r="C443" s="9">
        <v>4787.2</v>
      </c>
      <c r="D443" s="15" t="s">
        <v>3102</v>
      </c>
      <c r="E443" s="10">
        <v>24823</v>
      </c>
      <c r="F443" s="15" t="s">
        <v>3104</v>
      </c>
      <c r="G443" s="9">
        <f>SUM(K443-C443)</f>
        <v>1805.4000000000005</v>
      </c>
      <c r="H443" s="8" t="s">
        <v>3105</v>
      </c>
      <c r="I443" s="10">
        <v>32111</v>
      </c>
      <c r="J443" s="8" t="s">
        <v>837</v>
      </c>
      <c r="K443" s="9">
        <v>6592.6</v>
      </c>
      <c r="L443" s="10"/>
      <c r="M443" s="12" t="s">
        <v>1593</v>
      </c>
      <c r="O443"/>
    </row>
    <row r="444" spans="1:15" ht="168.75">
      <c r="A444" s="15" t="s">
        <v>1967</v>
      </c>
      <c r="B444" s="15" t="s">
        <v>1923</v>
      </c>
      <c r="C444" s="9">
        <v>6334.3</v>
      </c>
      <c r="D444" s="15" t="s">
        <v>1922</v>
      </c>
      <c r="E444" s="10">
        <v>24824</v>
      </c>
      <c r="F444" s="15" t="s">
        <v>1924</v>
      </c>
      <c r="G444" s="9">
        <f>SUM(K444-C444)</f>
        <v>1092.6999999999998</v>
      </c>
      <c r="H444" s="8" t="s">
        <v>1941</v>
      </c>
      <c r="I444" s="10">
        <v>31825</v>
      </c>
      <c r="J444" s="8" t="s">
        <v>837</v>
      </c>
      <c r="K444" s="9">
        <v>7427</v>
      </c>
      <c r="L444" s="10"/>
      <c r="M444" s="12" t="s">
        <v>1594</v>
      </c>
      <c r="O444"/>
    </row>
    <row r="445" spans="1:15" ht="78.75">
      <c r="A445" s="15" t="s">
        <v>1967</v>
      </c>
      <c r="B445" s="15" t="s">
        <v>213</v>
      </c>
      <c r="C445" s="9">
        <v>3035</v>
      </c>
      <c r="D445" s="15" t="s">
        <v>212</v>
      </c>
      <c r="E445" s="10">
        <v>24825</v>
      </c>
      <c r="F445" s="15" t="s">
        <v>214</v>
      </c>
      <c r="G445" s="9">
        <f>SUM(K445-C445)</f>
        <v>1786</v>
      </c>
      <c r="H445" s="8" t="s">
        <v>215</v>
      </c>
      <c r="I445" s="10">
        <v>32644</v>
      </c>
      <c r="J445" s="8" t="s">
        <v>837</v>
      </c>
      <c r="K445" s="9">
        <v>4821</v>
      </c>
      <c r="L445" s="10"/>
      <c r="M445" s="12" t="s">
        <v>1595</v>
      </c>
      <c r="O445"/>
    </row>
    <row r="446" spans="1:15" ht="33.75">
      <c r="A446" s="15" t="s">
        <v>1967</v>
      </c>
      <c r="B446" s="15" t="s">
        <v>2039</v>
      </c>
      <c r="C446" s="9">
        <v>2490</v>
      </c>
      <c r="D446" s="15" t="s">
        <v>2038</v>
      </c>
      <c r="E446" s="10">
        <v>24845</v>
      </c>
      <c r="F446" s="15" t="s">
        <v>2040</v>
      </c>
      <c r="G446" s="9">
        <f>SUM(K446-C446)</f>
        <v>1176.8000000000002</v>
      </c>
      <c r="H446" s="8" t="s">
        <v>2041</v>
      </c>
      <c r="I446" s="10">
        <v>32316</v>
      </c>
      <c r="J446" s="8" t="s">
        <v>837</v>
      </c>
      <c r="K446" s="9">
        <v>3666.8</v>
      </c>
      <c r="L446" s="10"/>
      <c r="M446" s="12" t="s">
        <v>1596</v>
      </c>
      <c r="O446"/>
    </row>
    <row r="447" spans="1:15" ht="101.25">
      <c r="A447" s="15" t="s">
        <v>1967</v>
      </c>
      <c r="B447" s="17" t="s">
        <v>2180</v>
      </c>
      <c r="C447" s="9">
        <v>108</v>
      </c>
      <c r="D447" s="15" t="s">
        <v>2181</v>
      </c>
      <c r="E447" s="10">
        <v>24846</v>
      </c>
      <c r="F447" s="15"/>
      <c r="G447" s="8"/>
      <c r="H447" s="8"/>
      <c r="I447" s="10"/>
      <c r="J447" s="8" t="s">
        <v>1778</v>
      </c>
      <c r="K447" s="11"/>
      <c r="L447" s="10">
        <v>24971</v>
      </c>
      <c r="M447" s="12" t="s">
        <v>135</v>
      </c>
      <c r="O447"/>
    </row>
    <row r="448" spans="1:15" ht="112.5">
      <c r="A448" s="15" t="s">
        <v>1967</v>
      </c>
      <c r="B448" s="15" t="s">
        <v>383</v>
      </c>
      <c r="C448" s="9">
        <v>4566</v>
      </c>
      <c r="D448" s="15" t="s">
        <v>382</v>
      </c>
      <c r="E448" s="10">
        <v>24846</v>
      </c>
      <c r="F448" s="15" t="s">
        <v>384</v>
      </c>
      <c r="G448" s="9">
        <f>SUM(K448-C448)</f>
        <v>1821</v>
      </c>
      <c r="H448" s="8" t="s">
        <v>385</v>
      </c>
      <c r="I448" s="10">
        <v>32499</v>
      </c>
      <c r="J448" s="8" t="s">
        <v>837</v>
      </c>
      <c r="K448" s="9">
        <v>6387</v>
      </c>
      <c r="L448" s="10"/>
      <c r="M448" s="12" t="s">
        <v>2661</v>
      </c>
      <c r="O448"/>
    </row>
    <row r="449" spans="1:15" ht="33.75">
      <c r="A449" s="15" t="s">
        <v>1967</v>
      </c>
      <c r="B449" s="15" t="s">
        <v>2760</v>
      </c>
      <c r="C449" s="9">
        <v>3740</v>
      </c>
      <c r="D449" s="15" t="s">
        <v>2759</v>
      </c>
      <c r="E449" s="10">
        <v>24849</v>
      </c>
      <c r="F449" s="15" t="s">
        <v>2761</v>
      </c>
      <c r="G449" s="9">
        <f>SUM(K449-C449)</f>
        <v>1230.1000000000004</v>
      </c>
      <c r="H449" s="8" t="s">
        <v>2762</v>
      </c>
      <c r="I449" s="10">
        <v>32196</v>
      </c>
      <c r="J449" s="8" t="s">
        <v>837</v>
      </c>
      <c r="K449" s="9">
        <v>4970.1</v>
      </c>
      <c r="L449" s="10"/>
      <c r="M449" s="12" t="s">
        <v>509</v>
      </c>
      <c r="O449"/>
    </row>
    <row r="450" spans="1:15" ht="56.25" customHeight="1">
      <c r="A450" s="15" t="s">
        <v>1967</v>
      </c>
      <c r="B450" s="15" t="s">
        <v>181</v>
      </c>
      <c r="C450" s="9">
        <v>4145</v>
      </c>
      <c r="D450" s="15" t="s">
        <v>180</v>
      </c>
      <c r="E450" s="10">
        <v>24853</v>
      </c>
      <c r="F450" s="15" t="s">
        <v>182</v>
      </c>
      <c r="G450" s="9">
        <f>SUM(K450-C450)</f>
        <v>1807</v>
      </c>
      <c r="H450" s="8" t="s">
        <v>183</v>
      </c>
      <c r="I450" s="10">
        <v>32589</v>
      </c>
      <c r="J450" s="8" t="s">
        <v>837</v>
      </c>
      <c r="K450" s="9">
        <v>5952</v>
      </c>
      <c r="L450" s="10"/>
      <c r="M450" s="12" t="s">
        <v>2335</v>
      </c>
      <c r="O450"/>
    </row>
    <row r="451" spans="1:15" ht="101.25">
      <c r="A451" s="15" t="s">
        <v>1967</v>
      </c>
      <c r="B451" s="15" t="s">
        <v>1315</v>
      </c>
      <c r="C451" s="9">
        <v>2677.6</v>
      </c>
      <c r="D451" s="15" t="s">
        <v>1316</v>
      </c>
      <c r="E451" s="10">
        <v>24854</v>
      </c>
      <c r="F451" s="15" t="s">
        <v>907</v>
      </c>
      <c r="G451" s="9">
        <f>SUM(K451-C451)</f>
        <v>281.7000000000003</v>
      </c>
      <c r="H451" s="8" t="s">
        <v>906</v>
      </c>
      <c r="I451" s="10"/>
      <c r="J451" s="8"/>
      <c r="K451" s="9">
        <v>2959.3</v>
      </c>
      <c r="L451" s="10">
        <v>30316</v>
      </c>
      <c r="M451" s="12" t="s">
        <v>2373</v>
      </c>
      <c r="O451"/>
    </row>
    <row r="452" spans="1:15" ht="22.5">
      <c r="A452" s="15" t="s">
        <v>1967</v>
      </c>
      <c r="B452" s="15" t="s">
        <v>3183</v>
      </c>
      <c r="C452" s="9">
        <v>1699</v>
      </c>
      <c r="D452" s="15" t="s">
        <v>3184</v>
      </c>
      <c r="E452" s="10"/>
      <c r="F452" s="15"/>
      <c r="G452" s="8"/>
      <c r="H452" s="8"/>
      <c r="I452" s="10"/>
      <c r="J452" s="8" t="s">
        <v>2348</v>
      </c>
      <c r="K452" s="11"/>
      <c r="L452" s="10">
        <v>25692</v>
      </c>
      <c r="M452" s="12" t="s">
        <v>3185</v>
      </c>
      <c r="O452"/>
    </row>
    <row r="453" spans="1:15" ht="22.5">
      <c r="A453" s="15" t="s">
        <v>1967</v>
      </c>
      <c r="B453" s="15" t="s">
        <v>2734</v>
      </c>
      <c r="C453" s="9">
        <v>752</v>
      </c>
      <c r="D453" s="15" t="s">
        <v>2735</v>
      </c>
      <c r="E453" s="10"/>
      <c r="F453" s="15"/>
      <c r="G453" s="8"/>
      <c r="H453" s="8"/>
      <c r="I453" s="10"/>
      <c r="J453" s="8" t="s">
        <v>1778</v>
      </c>
      <c r="K453" s="11"/>
      <c r="L453" s="10">
        <v>25216</v>
      </c>
      <c r="M453" s="12" t="s">
        <v>2731</v>
      </c>
      <c r="O453"/>
    </row>
    <row r="454" spans="1:15" ht="45">
      <c r="A454" s="15" t="s">
        <v>1967</v>
      </c>
      <c r="B454" s="15" t="s">
        <v>177</v>
      </c>
      <c r="C454" s="9">
        <v>4486</v>
      </c>
      <c r="D454" s="15" t="s">
        <v>176</v>
      </c>
      <c r="E454" s="10">
        <v>24861</v>
      </c>
      <c r="F454" s="15" t="s">
        <v>178</v>
      </c>
      <c r="G454" s="9">
        <f>SUM(K454-C454)</f>
        <v>2012</v>
      </c>
      <c r="H454" s="8" t="s">
        <v>179</v>
      </c>
      <c r="I454" s="10"/>
      <c r="J454" s="8" t="s">
        <v>837</v>
      </c>
      <c r="K454" s="9">
        <v>6498</v>
      </c>
      <c r="L454" s="10"/>
      <c r="M454" s="12" t="s">
        <v>2336</v>
      </c>
      <c r="O454"/>
    </row>
    <row r="455" spans="1:15" ht="12.75">
      <c r="A455" s="15" t="s">
        <v>1967</v>
      </c>
      <c r="B455" s="17" t="s">
        <v>1742</v>
      </c>
      <c r="C455" s="9">
        <v>3089.2</v>
      </c>
      <c r="D455" s="15" t="s">
        <v>1741</v>
      </c>
      <c r="E455" s="16">
        <v>24867</v>
      </c>
      <c r="F455" s="15" t="s">
        <v>1743</v>
      </c>
      <c r="G455" s="9">
        <f>SUM(K455-C455)</f>
        <v>606.9000000000001</v>
      </c>
      <c r="H455" s="8" t="s">
        <v>1744</v>
      </c>
      <c r="I455" s="10">
        <v>30298</v>
      </c>
      <c r="J455" s="8" t="s">
        <v>837</v>
      </c>
      <c r="K455" s="9">
        <v>3696.1</v>
      </c>
      <c r="L455" s="10"/>
      <c r="M455" s="12"/>
      <c r="O455"/>
    </row>
    <row r="456" spans="1:15" ht="112.5">
      <c r="A456" s="15" t="s">
        <v>1967</v>
      </c>
      <c r="B456" s="15" t="s">
        <v>2792</v>
      </c>
      <c r="C456" s="9">
        <v>4594</v>
      </c>
      <c r="D456" s="15" t="s">
        <v>2791</v>
      </c>
      <c r="E456" s="10">
        <v>24877</v>
      </c>
      <c r="F456" s="15" t="s">
        <v>2793</v>
      </c>
      <c r="G456" s="9">
        <f>SUM(K456-C456)</f>
        <v>1631.6000000000004</v>
      </c>
      <c r="H456" s="8" t="s">
        <v>2794</v>
      </c>
      <c r="I456" s="10">
        <v>32260</v>
      </c>
      <c r="J456" s="8" t="s">
        <v>837</v>
      </c>
      <c r="K456" s="9">
        <v>6225.6</v>
      </c>
      <c r="L456" s="10"/>
      <c r="M456" s="12" t="s">
        <v>2337</v>
      </c>
      <c r="O456"/>
    </row>
    <row r="457" spans="1:15" ht="33.75">
      <c r="A457" s="15" t="s">
        <v>1967</v>
      </c>
      <c r="B457" s="15" t="s">
        <v>2675</v>
      </c>
      <c r="C457" s="9">
        <v>1705</v>
      </c>
      <c r="D457" s="15" t="s">
        <v>2676</v>
      </c>
      <c r="E457" s="10"/>
      <c r="F457" s="15"/>
      <c r="G457" s="8"/>
      <c r="H457" s="8"/>
      <c r="I457" s="10"/>
      <c r="J457" s="8" t="s">
        <v>1778</v>
      </c>
      <c r="K457" s="11"/>
      <c r="L457" s="10">
        <v>25719</v>
      </c>
      <c r="M457" s="12" t="s">
        <v>723</v>
      </c>
      <c r="O457"/>
    </row>
    <row r="458" spans="1:15" ht="45">
      <c r="A458" s="15" t="s">
        <v>1967</v>
      </c>
      <c r="B458" s="15" t="s">
        <v>379</v>
      </c>
      <c r="C458" s="9">
        <v>3534</v>
      </c>
      <c r="D458" s="15" t="s">
        <v>378</v>
      </c>
      <c r="E458" s="10">
        <v>24878</v>
      </c>
      <c r="F458" s="15" t="s">
        <v>380</v>
      </c>
      <c r="G458" s="9">
        <f>SUM(K458-C458)</f>
        <v>1800</v>
      </c>
      <c r="H458" s="8" t="s">
        <v>381</v>
      </c>
      <c r="I458" s="10">
        <v>32505</v>
      </c>
      <c r="J458" s="8" t="s">
        <v>837</v>
      </c>
      <c r="K458" s="9">
        <v>5334</v>
      </c>
      <c r="L458" s="10"/>
      <c r="M458" s="12" t="s">
        <v>2338</v>
      </c>
      <c r="O458"/>
    </row>
    <row r="459" spans="1:15" ht="33.75">
      <c r="A459" s="15" t="s">
        <v>1967</v>
      </c>
      <c r="B459" s="15" t="s">
        <v>3166</v>
      </c>
      <c r="C459" s="9">
        <v>1198</v>
      </c>
      <c r="D459" s="15" t="s">
        <v>3167</v>
      </c>
      <c r="E459" s="10"/>
      <c r="F459" s="15"/>
      <c r="G459" s="8"/>
      <c r="H459" s="8"/>
      <c r="I459" s="10"/>
      <c r="J459" s="8" t="s">
        <v>2348</v>
      </c>
      <c r="K459" s="11"/>
      <c r="L459" s="10">
        <v>25604</v>
      </c>
      <c r="M459" s="12" t="s">
        <v>3168</v>
      </c>
      <c r="O459"/>
    </row>
    <row r="460" spans="1:15" ht="45">
      <c r="A460" s="15" t="s">
        <v>1967</v>
      </c>
      <c r="B460" s="15" t="s">
        <v>209</v>
      </c>
      <c r="C460" s="9">
        <v>3740</v>
      </c>
      <c r="D460" s="15" t="s">
        <v>208</v>
      </c>
      <c r="E460" s="10">
        <v>24887</v>
      </c>
      <c r="F460" s="15" t="s">
        <v>210</v>
      </c>
      <c r="G460" s="9">
        <f>SUM(K460-C460)</f>
        <v>1638</v>
      </c>
      <c r="H460" s="8" t="s">
        <v>211</v>
      </c>
      <c r="I460" s="10"/>
      <c r="J460" s="8" t="s">
        <v>837</v>
      </c>
      <c r="K460" s="9">
        <v>5378</v>
      </c>
      <c r="L460" s="10"/>
      <c r="M460" s="12" t="s">
        <v>2339</v>
      </c>
      <c r="O460"/>
    </row>
    <row r="461" spans="1:15" ht="45">
      <c r="A461" s="15" t="s">
        <v>1967</v>
      </c>
      <c r="B461" s="15" t="s">
        <v>403</v>
      </c>
      <c r="C461" s="9">
        <v>3755</v>
      </c>
      <c r="D461" s="15" t="s">
        <v>402</v>
      </c>
      <c r="E461" s="10">
        <v>24888</v>
      </c>
      <c r="F461" s="15" t="s">
        <v>404</v>
      </c>
      <c r="G461" s="9">
        <f>SUM(K461-C461)</f>
        <v>1860</v>
      </c>
      <c r="H461" s="8" t="s">
        <v>405</v>
      </c>
      <c r="I461" s="10"/>
      <c r="J461" s="8" t="s">
        <v>837</v>
      </c>
      <c r="K461" s="9">
        <v>5615</v>
      </c>
      <c r="L461" s="10"/>
      <c r="M461" s="12" t="s">
        <v>2340</v>
      </c>
      <c r="O461"/>
    </row>
    <row r="462" spans="1:15" ht="12.75">
      <c r="A462" s="15" t="s">
        <v>1967</v>
      </c>
      <c r="B462" s="15" t="s">
        <v>1317</v>
      </c>
      <c r="C462" s="9"/>
      <c r="D462" s="15" t="s">
        <v>1318</v>
      </c>
      <c r="E462" s="10"/>
      <c r="F462" s="15"/>
      <c r="G462" s="9"/>
      <c r="H462" s="8"/>
      <c r="I462" s="10"/>
      <c r="J462" s="8"/>
      <c r="K462" s="9"/>
      <c r="L462" s="10"/>
      <c r="M462" s="12"/>
      <c r="O462"/>
    </row>
    <row r="463" spans="1:15" ht="12.75">
      <c r="A463" s="15" t="s">
        <v>1967</v>
      </c>
      <c r="B463" s="15" t="s">
        <v>367</v>
      </c>
      <c r="C463" s="9">
        <v>4365</v>
      </c>
      <c r="D463" s="15" t="s">
        <v>366</v>
      </c>
      <c r="E463" s="10">
        <v>24894</v>
      </c>
      <c r="F463" s="15" t="s">
        <v>368</v>
      </c>
      <c r="G463" s="9">
        <f>SUM(K463-C463)</f>
        <v>1226.5</v>
      </c>
      <c r="H463" s="8" t="s">
        <v>369</v>
      </c>
      <c r="I463" s="10">
        <v>32477</v>
      </c>
      <c r="J463" s="8" t="s">
        <v>837</v>
      </c>
      <c r="K463" s="9">
        <v>5591.5</v>
      </c>
      <c r="L463" s="10"/>
      <c r="M463" s="12"/>
      <c r="O463"/>
    </row>
    <row r="464" spans="1:15" ht="45">
      <c r="A464" s="15" t="s">
        <v>1967</v>
      </c>
      <c r="B464" s="15" t="s">
        <v>411</v>
      </c>
      <c r="C464" s="9">
        <v>2865</v>
      </c>
      <c r="D464" s="15" t="s">
        <v>410</v>
      </c>
      <c r="E464" s="10">
        <v>24895</v>
      </c>
      <c r="F464" s="15" t="s">
        <v>412</v>
      </c>
      <c r="G464" s="9">
        <f>SUM(K464-C464)</f>
        <v>1785</v>
      </c>
      <c r="H464" s="8" t="s">
        <v>413</v>
      </c>
      <c r="I464" s="10"/>
      <c r="J464" s="8" t="s">
        <v>837</v>
      </c>
      <c r="K464" s="9">
        <v>4650</v>
      </c>
      <c r="L464" s="10"/>
      <c r="M464" s="12" t="s">
        <v>2341</v>
      </c>
      <c r="O464"/>
    </row>
    <row r="465" spans="1:15" ht="56.25">
      <c r="A465" s="15" t="s">
        <v>1967</v>
      </c>
      <c r="B465" s="17" t="s">
        <v>2141</v>
      </c>
      <c r="C465" s="9">
        <v>1763</v>
      </c>
      <c r="D465" s="15" t="s">
        <v>2142</v>
      </c>
      <c r="E465" s="10"/>
      <c r="F465" s="15"/>
      <c r="G465" s="8"/>
      <c r="H465" s="8"/>
      <c r="I465" s="10"/>
      <c r="J465" s="8" t="s">
        <v>1778</v>
      </c>
      <c r="K465" s="11"/>
      <c r="L465" s="10">
        <v>25970</v>
      </c>
      <c r="M465" s="12" t="s">
        <v>2342</v>
      </c>
      <c r="O465"/>
    </row>
    <row r="466" spans="1:15" ht="135">
      <c r="A466" s="15" t="s">
        <v>1091</v>
      </c>
      <c r="B466" s="15" t="s">
        <v>1199</v>
      </c>
      <c r="C466" s="9">
        <v>3274</v>
      </c>
      <c r="D466" s="15" t="s">
        <v>1198</v>
      </c>
      <c r="E466" s="10">
        <v>24927</v>
      </c>
      <c r="F466" s="15" t="s">
        <v>1200</v>
      </c>
      <c r="G466" s="9">
        <f>SUM(K466-C466)</f>
        <v>385</v>
      </c>
      <c r="H466" s="8" t="s">
        <v>1201</v>
      </c>
      <c r="I466" s="10">
        <v>33634</v>
      </c>
      <c r="J466" s="8" t="s">
        <v>837</v>
      </c>
      <c r="K466" s="9">
        <v>3659</v>
      </c>
      <c r="L466" s="10"/>
      <c r="M466" s="12" t="s">
        <v>2371</v>
      </c>
      <c r="O466"/>
    </row>
    <row r="467" spans="1:15" ht="67.5">
      <c r="A467" s="15" t="s">
        <v>1091</v>
      </c>
      <c r="B467" s="15" t="s">
        <v>1227</v>
      </c>
      <c r="C467" s="9">
        <v>5958</v>
      </c>
      <c r="D467" s="15" t="s">
        <v>1226</v>
      </c>
      <c r="E467" s="10">
        <v>24926</v>
      </c>
      <c r="F467" s="15" t="s">
        <v>1228</v>
      </c>
      <c r="G467" s="9">
        <f>SUM(K467-C467)</f>
        <v>572.8000000000002</v>
      </c>
      <c r="H467" s="8" t="s">
        <v>1229</v>
      </c>
      <c r="I467" s="10">
        <v>33683</v>
      </c>
      <c r="J467" s="8" t="s">
        <v>837</v>
      </c>
      <c r="K467" s="9">
        <v>6530.8</v>
      </c>
      <c r="L467" s="10"/>
      <c r="M467" s="12" t="s">
        <v>2928</v>
      </c>
      <c r="O467"/>
    </row>
    <row r="468" spans="1:15" ht="22.5">
      <c r="A468" s="15" t="s">
        <v>1091</v>
      </c>
      <c r="B468" s="15" t="s">
        <v>1730</v>
      </c>
      <c r="C468" s="9">
        <v>1218</v>
      </c>
      <c r="D468" s="15" t="s">
        <v>1731</v>
      </c>
      <c r="E468" s="10"/>
      <c r="F468" s="15"/>
      <c r="G468" s="8"/>
      <c r="H468" s="8"/>
      <c r="I468" s="10"/>
      <c r="J468" s="8" t="s">
        <v>1778</v>
      </c>
      <c r="K468" s="11"/>
      <c r="L468" s="10">
        <v>25247</v>
      </c>
      <c r="M468" s="12" t="s">
        <v>3058</v>
      </c>
      <c r="O468"/>
    </row>
    <row r="469" spans="1:15" ht="46.5" customHeight="1">
      <c r="A469" s="15" t="s">
        <v>1091</v>
      </c>
      <c r="B469" s="15" t="s">
        <v>248</v>
      </c>
      <c r="C469" s="9">
        <v>2173</v>
      </c>
      <c r="D469" s="15" t="s">
        <v>249</v>
      </c>
      <c r="E469" s="10"/>
      <c r="F469" s="15"/>
      <c r="G469" s="8"/>
      <c r="H469" s="8"/>
      <c r="I469" s="10"/>
      <c r="J469" s="8" t="s">
        <v>1778</v>
      </c>
      <c r="K469" s="11"/>
      <c r="L469" s="10">
        <v>25705</v>
      </c>
      <c r="M469" s="12" t="s">
        <v>250</v>
      </c>
      <c r="O469"/>
    </row>
    <row r="470" spans="1:15" ht="78.75">
      <c r="A470" s="15" t="s">
        <v>1091</v>
      </c>
      <c r="B470" s="15" t="s">
        <v>2517</v>
      </c>
      <c r="C470" s="9"/>
      <c r="D470" s="15" t="s">
        <v>1319</v>
      </c>
      <c r="E470" s="10"/>
      <c r="F470" s="15"/>
      <c r="G470" s="8"/>
      <c r="H470" s="8"/>
      <c r="I470" s="10"/>
      <c r="J470" s="8"/>
      <c r="K470" s="11"/>
      <c r="L470" s="10">
        <v>28320</v>
      </c>
      <c r="M470" s="12" t="s">
        <v>879</v>
      </c>
      <c r="O470"/>
    </row>
    <row r="471" spans="1:15" ht="56.25">
      <c r="A471" s="15" t="s">
        <v>1091</v>
      </c>
      <c r="B471" s="15" t="s">
        <v>734</v>
      </c>
      <c r="C471" s="9">
        <v>1331</v>
      </c>
      <c r="D471" s="15" t="s">
        <v>735</v>
      </c>
      <c r="E471" s="10"/>
      <c r="F471" s="15"/>
      <c r="G471" s="8"/>
      <c r="H471" s="8"/>
      <c r="I471" s="10"/>
      <c r="J471" s="8" t="s">
        <v>1778</v>
      </c>
      <c r="K471" s="11"/>
      <c r="L471" s="10">
        <v>25752</v>
      </c>
      <c r="M471" s="12" t="s">
        <v>3265</v>
      </c>
      <c r="O471"/>
    </row>
    <row r="472" spans="1:15" ht="101.25" customHeight="1">
      <c r="A472" s="15" t="s">
        <v>1091</v>
      </c>
      <c r="B472" s="15" t="s">
        <v>1277</v>
      </c>
      <c r="C472" s="9">
        <v>4545</v>
      </c>
      <c r="D472" s="15" t="s">
        <v>1276</v>
      </c>
      <c r="E472" s="10">
        <v>24926</v>
      </c>
      <c r="F472" s="15" t="s">
        <v>1278</v>
      </c>
      <c r="G472" s="9">
        <f>SUM(K472-C472)</f>
        <v>786.1999999999998</v>
      </c>
      <c r="H472" s="8" t="s">
        <v>1765</v>
      </c>
      <c r="I472" s="10"/>
      <c r="J472" s="8" t="s">
        <v>1053</v>
      </c>
      <c r="K472" s="9">
        <v>5331.2</v>
      </c>
      <c r="L472" s="10"/>
      <c r="M472" s="12" t="s">
        <v>25</v>
      </c>
      <c r="O472"/>
    </row>
    <row r="473" spans="1:15" ht="12.75">
      <c r="A473" s="15" t="s">
        <v>1091</v>
      </c>
      <c r="B473" s="15" t="s">
        <v>1728</v>
      </c>
      <c r="C473" s="9">
        <v>118</v>
      </c>
      <c r="D473" s="15" t="s">
        <v>1729</v>
      </c>
      <c r="E473" s="10"/>
      <c r="F473" s="15"/>
      <c r="G473" s="8"/>
      <c r="H473" s="8"/>
      <c r="I473" s="10"/>
      <c r="J473" s="8" t="s">
        <v>1778</v>
      </c>
      <c r="K473" s="11"/>
      <c r="L473" s="10">
        <v>25244</v>
      </c>
      <c r="M473" s="12"/>
      <c r="O473"/>
    </row>
    <row r="474" spans="1:15" ht="56.25">
      <c r="A474" s="15" t="s">
        <v>1091</v>
      </c>
      <c r="B474" s="15" t="s">
        <v>1420</v>
      </c>
      <c r="C474" s="9">
        <v>994</v>
      </c>
      <c r="D474" s="15" t="s">
        <v>1421</v>
      </c>
      <c r="E474" s="10"/>
      <c r="F474" s="15"/>
      <c r="G474" s="8"/>
      <c r="H474" s="8"/>
      <c r="I474" s="10"/>
      <c r="J474" s="8" t="s">
        <v>1778</v>
      </c>
      <c r="K474" s="11"/>
      <c r="L474" s="10">
        <v>26010</v>
      </c>
      <c r="M474" s="12" t="s">
        <v>2715</v>
      </c>
      <c r="O474"/>
    </row>
    <row r="475" spans="1:15" ht="271.5" customHeight="1">
      <c r="A475" s="15" t="s">
        <v>1091</v>
      </c>
      <c r="B475" s="15" t="s">
        <v>281</v>
      </c>
      <c r="C475" s="9">
        <v>3480</v>
      </c>
      <c r="D475" s="15" t="s">
        <v>280</v>
      </c>
      <c r="E475" s="10">
        <v>24926</v>
      </c>
      <c r="F475" s="15" t="s">
        <v>282</v>
      </c>
      <c r="G475" s="9">
        <f>SUM(K475-C475)</f>
        <v>1520.8000000000002</v>
      </c>
      <c r="H475" s="8" t="s">
        <v>283</v>
      </c>
      <c r="I475" s="10">
        <v>33143</v>
      </c>
      <c r="J475" s="8" t="s">
        <v>837</v>
      </c>
      <c r="K475" s="9">
        <v>5000.8</v>
      </c>
      <c r="L475" s="10"/>
      <c r="M475" s="12" t="s">
        <v>26</v>
      </c>
      <c r="O475"/>
    </row>
    <row r="476" spans="1:15" ht="12.75">
      <c r="A476" s="15" t="s">
        <v>1091</v>
      </c>
      <c r="B476" s="15" t="s">
        <v>1350</v>
      </c>
      <c r="C476" s="9">
        <v>3170</v>
      </c>
      <c r="D476" s="15" t="s">
        <v>1349</v>
      </c>
      <c r="E476" s="10">
        <v>24936</v>
      </c>
      <c r="F476" s="15" t="s">
        <v>1351</v>
      </c>
      <c r="G476" s="9">
        <f>SUM(K476-C476)</f>
        <v>1923.1000000000004</v>
      </c>
      <c r="H476" s="8" t="s">
        <v>1352</v>
      </c>
      <c r="I476" s="10">
        <v>31547</v>
      </c>
      <c r="J476" s="8" t="s">
        <v>837</v>
      </c>
      <c r="K476" s="9">
        <v>5093.1</v>
      </c>
      <c r="L476" s="10"/>
      <c r="M476" s="12"/>
      <c r="O476"/>
    </row>
    <row r="477" spans="1:15" ht="12.75">
      <c r="A477" s="15" t="s">
        <v>1091</v>
      </c>
      <c r="B477" s="15" t="s">
        <v>3242</v>
      </c>
      <c r="C477" s="9">
        <v>4206</v>
      </c>
      <c r="D477" s="15" t="s">
        <v>3241</v>
      </c>
      <c r="E477" s="10">
        <v>24937</v>
      </c>
      <c r="F477" s="15" t="s">
        <v>3243</v>
      </c>
      <c r="G477" s="9">
        <f>SUM(K477-C477)</f>
        <v>1069.6999999999998</v>
      </c>
      <c r="H477" s="8" t="s">
        <v>3244</v>
      </c>
      <c r="I477" s="10"/>
      <c r="J477" s="8" t="s">
        <v>837</v>
      </c>
      <c r="K477" s="9">
        <v>5275.7</v>
      </c>
      <c r="L477" s="10"/>
      <c r="M477" s="12"/>
      <c r="O477"/>
    </row>
    <row r="478" spans="1:15" ht="45">
      <c r="A478" s="15" t="s">
        <v>1091</v>
      </c>
      <c r="B478" s="15" t="s">
        <v>1841</v>
      </c>
      <c r="C478" s="9">
        <v>1900</v>
      </c>
      <c r="D478" s="15" t="s">
        <v>1842</v>
      </c>
      <c r="E478" s="10"/>
      <c r="F478" s="15"/>
      <c r="G478" s="8"/>
      <c r="H478" s="8"/>
      <c r="I478" s="10"/>
      <c r="J478" s="8" t="s">
        <v>1778</v>
      </c>
      <c r="K478" s="11"/>
      <c r="L478" s="10">
        <v>25979</v>
      </c>
      <c r="M478" s="12" t="s">
        <v>1411</v>
      </c>
      <c r="O478"/>
    </row>
    <row r="479" spans="1:15" ht="45.75" customHeight="1">
      <c r="A479" s="15" t="s">
        <v>1091</v>
      </c>
      <c r="B479" s="15" t="s">
        <v>1687</v>
      </c>
      <c r="C479" s="9">
        <v>1270</v>
      </c>
      <c r="D479" s="15" t="s">
        <v>1688</v>
      </c>
      <c r="E479" s="10"/>
      <c r="F479" s="15"/>
      <c r="G479" s="8"/>
      <c r="H479" s="8"/>
      <c r="I479" s="10"/>
      <c r="J479" s="8" t="s">
        <v>1778</v>
      </c>
      <c r="K479" s="11"/>
      <c r="L479" s="10">
        <v>25772</v>
      </c>
      <c r="M479" s="12" t="s">
        <v>1405</v>
      </c>
      <c r="O479"/>
    </row>
    <row r="480" spans="1:15" ht="33.75">
      <c r="A480" s="15" t="s">
        <v>1091</v>
      </c>
      <c r="B480" s="15" t="s">
        <v>3188</v>
      </c>
      <c r="C480" s="9">
        <v>1595</v>
      </c>
      <c r="D480" s="15" t="s">
        <v>3189</v>
      </c>
      <c r="E480" s="10"/>
      <c r="F480" s="15"/>
      <c r="G480" s="8"/>
      <c r="H480" s="8"/>
      <c r="I480" s="10"/>
      <c r="J480" s="8" t="s">
        <v>1778</v>
      </c>
      <c r="K480" s="11"/>
      <c r="L480" s="10">
        <v>25699</v>
      </c>
      <c r="M480" s="12" t="s">
        <v>2331</v>
      </c>
      <c r="O480"/>
    </row>
    <row r="481" spans="1:15" ht="146.25">
      <c r="A481" s="15" t="s">
        <v>1091</v>
      </c>
      <c r="B481" s="15" t="s">
        <v>3036</v>
      </c>
      <c r="C481" s="9">
        <v>3029</v>
      </c>
      <c r="D481" s="15" t="s">
        <v>1503</v>
      </c>
      <c r="E481" s="10">
        <v>24947</v>
      </c>
      <c r="F481" s="17" t="s">
        <v>3037</v>
      </c>
      <c r="G481" s="9">
        <f>SUM(K481-C481)</f>
        <v>1699.6000000000004</v>
      </c>
      <c r="H481" s="8" t="s">
        <v>2868</v>
      </c>
      <c r="I481" s="10">
        <v>31498</v>
      </c>
      <c r="J481" s="8" t="s">
        <v>837</v>
      </c>
      <c r="K481" s="9">
        <v>4728.6</v>
      </c>
      <c r="L481" s="10">
        <v>36199</v>
      </c>
      <c r="M481" s="12" t="s">
        <v>3146</v>
      </c>
      <c r="O481"/>
    </row>
    <row r="482" spans="1:15" ht="270">
      <c r="A482" s="15" t="s">
        <v>1091</v>
      </c>
      <c r="B482" s="15" t="s">
        <v>2248</v>
      </c>
      <c r="C482" s="9">
        <v>4443</v>
      </c>
      <c r="D482" s="15" t="s">
        <v>2247</v>
      </c>
      <c r="E482" s="10">
        <v>24957</v>
      </c>
      <c r="F482" s="15" t="s">
        <v>2249</v>
      </c>
      <c r="G482" s="9">
        <f>SUM(K482-C482)</f>
        <v>1971.8999999999996</v>
      </c>
      <c r="H482" s="8" t="s">
        <v>2250</v>
      </c>
      <c r="I482" s="10">
        <v>33268</v>
      </c>
      <c r="J482" s="8" t="s">
        <v>837</v>
      </c>
      <c r="K482" s="9">
        <v>6414.9</v>
      </c>
      <c r="L482" s="10"/>
      <c r="M482" s="12" t="s">
        <v>77</v>
      </c>
      <c r="O482"/>
    </row>
    <row r="483" spans="1:15" ht="78.75">
      <c r="A483" s="15" t="s">
        <v>1091</v>
      </c>
      <c r="B483" s="15" t="s">
        <v>1320</v>
      </c>
      <c r="C483" s="9"/>
      <c r="D483" s="15" t="s">
        <v>1321</v>
      </c>
      <c r="E483" s="10"/>
      <c r="F483" s="15"/>
      <c r="G483" s="9"/>
      <c r="H483" s="8"/>
      <c r="I483" s="10"/>
      <c r="J483" s="8" t="s">
        <v>1778</v>
      </c>
      <c r="K483" s="9"/>
      <c r="L483" s="10">
        <v>28186</v>
      </c>
      <c r="M483" s="12" t="s">
        <v>3059</v>
      </c>
      <c r="O483"/>
    </row>
    <row r="484" spans="1:15" ht="12.75">
      <c r="A484" s="15" t="s">
        <v>1091</v>
      </c>
      <c r="B484" s="15" t="s">
        <v>726</v>
      </c>
      <c r="C484" s="9">
        <v>568</v>
      </c>
      <c r="D484" s="15" t="s">
        <v>727</v>
      </c>
      <c r="E484" s="10"/>
      <c r="F484" s="15"/>
      <c r="G484" s="8"/>
      <c r="H484" s="8"/>
      <c r="I484" s="10"/>
      <c r="J484" s="8" t="s">
        <v>1778</v>
      </c>
      <c r="K484" s="11"/>
      <c r="L484" s="10">
        <v>25732</v>
      </c>
      <c r="M484" s="12" t="s">
        <v>1683</v>
      </c>
      <c r="O484"/>
    </row>
    <row r="485" spans="1:15" ht="22.5">
      <c r="A485" s="15" t="s">
        <v>1091</v>
      </c>
      <c r="B485" s="15" t="s">
        <v>2225</v>
      </c>
      <c r="C485" s="9">
        <v>446</v>
      </c>
      <c r="D485" s="15" t="s">
        <v>2232</v>
      </c>
      <c r="E485" s="10"/>
      <c r="F485" s="15"/>
      <c r="G485" s="8"/>
      <c r="H485" s="8"/>
      <c r="I485" s="10"/>
      <c r="J485" s="8" t="s">
        <v>1778</v>
      </c>
      <c r="K485" s="11"/>
      <c r="L485" s="10">
        <v>25417</v>
      </c>
      <c r="M485" s="12" t="s">
        <v>3266</v>
      </c>
      <c r="O485"/>
    </row>
    <row r="486" spans="1:15" ht="22.5">
      <c r="A486" s="15" t="s">
        <v>1091</v>
      </c>
      <c r="B486" s="15" t="s">
        <v>3177</v>
      </c>
      <c r="C486" s="9">
        <v>928</v>
      </c>
      <c r="D486" s="15" t="s">
        <v>3178</v>
      </c>
      <c r="E486" s="10"/>
      <c r="F486" s="15"/>
      <c r="G486" s="8"/>
      <c r="H486" s="8"/>
      <c r="I486" s="10"/>
      <c r="J486" s="8"/>
      <c r="K486" s="11"/>
      <c r="L486" s="10">
        <v>25657</v>
      </c>
      <c r="M486" s="12" t="s">
        <v>3179</v>
      </c>
      <c r="O486"/>
    </row>
    <row r="487" spans="1:15" ht="67.5">
      <c r="A487" s="15" t="s">
        <v>1091</v>
      </c>
      <c r="B487" s="15" t="s">
        <v>492</v>
      </c>
      <c r="C487" s="9">
        <v>4951</v>
      </c>
      <c r="D487" s="15" t="s">
        <v>491</v>
      </c>
      <c r="E487" s="10">
        <v>24966</v>
      </c>
      <c r="F487" s="15" t="s">
        <v>493</v>
      </c>
      <c r="G487" s="9">
        <f>SUM(K487-C487)</f>
        <v>778.8999999999996</v>
      </c>
      <c r="H487" s="8" t="s">
        <v>494</v>
      </c>
      <c r="I487" s="10">
        <v>33236</v>
      </c>
      <c r="J487" s="8" t="s">
        <v>837</v>
      </c>
      <c r="K487" s="9">
        <v>5729.9</v>
      </c>
      <c r="L487" s="10"/>
      <c r="M487" s="12" t="s">
        <v>2929</v>
      </c>
      <c r="O487"/>
    </row>
    <row r="488" spans="1:15" ht="45">
      <c r="A488" s="15" t="s">
        <v>1091</v>
      </c>
      <c r="B488" s="15" t="s">
        <v>1535</v>
      </c>
      <c r="C488" s="9">
        <v>4054</v>
      </c>
      <c r="D488" s="15" t="s">
        <v>1534</v>
      </c>
      <c r="E488" s="10">
        <v>24967</v>
      </c>
      <c r="F488" s="15" t="s">
        <v>1536</v>
      </c>
      <c r="G488" s="9">
        <f>SUM(K488-C488)</f>
        <v>1003.6999999999998</v>
      </c>
      <c r="H488" s="8" t="s">
        <v>1537</v>
      </c>
      <c r="I488" s="10"/>
      <c r="J488" s="8" t="s">
        <v>837</v>
      </c>
      <c r="K488" s="9">
        <v>5057.7</v>
      </c>
      <c r="L488" s="10"/>
      <c r="M488" s="12" t="s">
        <v>2242</v>
      </c>
      <c r="O488"/>
    </row>
    <row r="489" spans="1:15" ht="112.5">
      <c r="A489" s="15" t="s">
        <v>1091</v>
      </c>
      <c r="B489" s="15" t="s">
        <v>3254</v>
      </c>
      <c r="C489" s="9">
        <v>3572</v>
      </c>
      <c r="D489" s="15" t="s">
        <v>3253</v>
      </c>
      <c r="E489" s="10">
        <v>24973</v>
      </c>
      <c r="F489" s="15" t="s">
        <v>3255</v>
      </c>
      <c r="G489" s="9">
        <f>SUM(K489-C489)</f>
        <v>2489</v>
      </c>
      <c r="H489" s="8" t="s">
        <v>3256</v>
      </c>
      <c r="I489" s="10"/>
      <c r="J489" s="8" t="s">
        <v>837</v>
      </c>
      <c r="K489" s="9">
        <v>6061</v>
      </c>
      <c r="L489" s="10"/>
      <c r="M489" s="12" t="s">
        <v>418</v>
      </c>
      <c r="O489"/>
    </row>
    <row r="490" spans="1:15" ht="12.75">
      <c r="A490" s="15" t="s">
        <v>1091</v>
      </c>
      <c r="B490" s="15" t="s">
        <v>1418</v>
      </c>
      <c r="C490" s="9">
        <v>781</v>
      </c>
      <c r="D490" s="15" t="s">
        <v>1419</v>
      </c>
      <c r="E490" s="10"/>
      <c r="F490" s="15"/>
      <c r="G490" s="8"/>
      <c r="H490" s="8"/>
      <c r="I490" s="10"/>
      <c r="J490" s="8" t="s">
        <v>1778</v>
      </c>
      <c r="K490" s="11"/>
      <c r="L490" s="10">
        <v>25997</v>
      </c>
      <c r="M490" s="12" t="s">
        <v>941</v>
      </c>
      <c r="O490"/>
    </row>
    <row r="491" spans="1:15" ht="56.25">
      <c r="A491" s="15" t="s">
        <v>1091</v>
      </c>
      <c r="B491" s="15" t="s">
        <v>2428</v>
      </c>
      <c r="C491" s="9">
        <v>1770</v>
      </c>
      <c r="D491" s="15" t="s">
        <v>2429</v>
      </c>
      <c r="E491" s="10"/>
      <c r="F491" s="15"/>
      <c r="G491" s="8"/>
      <c r="H491" s="8"/>
      <c r="I491" s="10"/>
      <c r="J491" s="8" t="s">
        <v>1778</v>
      </c>
      <c r="K491" s="11"/>
      <c r="L491" s="10">
        <v>26389</v>
      </c>
      <c r="M491" s="12" t="s">
        <v>1333</v>
      </c>
      <c r="O491"/>
    </row>
    <row r="492" spans="1:15" ht="360">
      <c r="A492" s="15" t="s">
        <v>1091</v>
      </c>
      <c r="B492" s="15" t="s">
        <v>269</v>
      </c>
      <c r="C492" s="9">
        <v>4438</v>
      </c>
      <c r="D492" s="15" t="s">
        <v>268</v>
      </c>
      <c r="E492" s="10">
        <v>24975</v>
      </c>
      <c r="F492" s="15" t="s">
        <v>270</v>
      </c>
      <c r="G492" s="9">
        <f>SUM(K492-C492)</f>
        <v>1579.3000000000002</v>
      </c>
      <c r="H492" s="8" t="s">
        <v>271</v>
      </c>
      <c r="I492" s="10">
        <v>33116</v>
      </c>
      <c r="J492" s="8" t="s">
        <v>837</v>
      </c>
      <c r="K492" s="9">
        <v>6017.3</v>
      </c>
      <c r="L492" s="10"/>
      <c r="M492" s="12" t="s">
        <v>18</v>
      </c>
      <c r="O492"/>
    </row>
    <row r="493" spans="1:15" ht="79.5" customHeight="1">
      <c r="A493" s="15" t="s">
        <v>1091</v>
      </c>
      <c r="B493" s="15" t="s">
        <v>1244</v>
      </c>
      <c r="C493" s="9">
        <v>3994</v>
      </c>
      <c r="D493" s="15" t="s">
        <v>1243</v>
      </c>
      <c r="E493" s="10">
        <v>24978</v>
      </c>
      <c r="F493" s="15" t="s">
        <v>1245</v>
      </c>
      <c r="G493" s="9">
        <f>SUM(K493-C493)</f>
        <v>824.1000000000004</v>
      </c>
      <c r="H493" s="8" t="s">
        <v>1246</v>
      </c>
      <c r="I493" s="10">
        <v>33492</v>
      </c>
      <c r="J493" s="8" t="s">
        <v>837</v>
      </c>
      <c r="K493" s="9">
        <v>4818.1</v>
      </c>
      <c r="L493" s="10"/>
      <c r="M493" s="12" t="s">
        <v>2930</v>
      </c>
      <c r="O493"/>
    </row>
    <row r="494" spans="1:15" ht="12.75">
      <c r="A494" s="15" t="s">
        <v>1091</v>
      </c>
      <c r="B494" s="15" t="s">
        <v>769</v>
      </c>
      <c r="C494" s="9">
        <v>3885.7</v>
      </c>
      <c r="D494" s="15" t="s">
        <v>768</v>
      </c>
      <c r="E494" s="10">
        <v>24979</v>
      </c>
      <c r="F494" s="15" t="s">
        <v>2825</v>
      </c>
      <c r="G494" s="9">
        <f>SUM(K494-C494)</f>
        <v>1156.1000000000004</v>
      </c>
      <c r="H494" s="8" t="s">
        <v>2826</v>
      </c>
      <c r="I494" s="10">
        <v>31954</v>
      </c>
      <c r="J494" s="8" t="s">
        <v>837</v>
      </c>
      <c r="K494" s="9">
        <v>5041.8</v>
      </c>
      <c r="L494" s="10"/>
      <c r="M494" s="12"/>
      <c r="O494"/>
    </row>
    <row r="495" spans="1:15" ht="12.75">
      <c r="A495" s="15" t="s">
        <v>1091</v>
      </c>
      <c r="B495" s="15" t="s">
        <v>3198</v>
      </c>
      <c r="C495" s="9">
        <v>375</v>
      </c>
      <c r="D495" s="15" t="s">
        <v>3199</v>
      </c>
      <c r="E495" s="10"/>
      <c r="F495" s="15"/>
      <c r="G495" s="8"/>
      <c r="H495" s="8"/>
      <c r="I495" s="10"/>
      <c r="J495" s="8" t="s">
        <v>1778</v>
      </c>
      <c r="K495" s="11"/>
      <c r="L495" s="10">
        <v>25295</v>
      </c>
      <c r="M495" s="12" t="s">
        <v>3200</v>
      </c>
      <c r="O495"/>
    </row>
    <row r="496" spans="1:15" ht="12.75">
      <c r="A496" s="15" t="s">
        <v>1091</v>
      </c>
      <c r="B496" s="15" t="s">
        <v>1110</v>
      </c>
      <c r="C496" s="9">
        <v>999</v>
      </c>
      <c r="D496" s="15" t="s">
        <v>3163</v>
      </c>
      <c r="E496" s="10"/>
      <c r="F496" s="15"/>
      <c r="G496" s="8"/>
      <c r="H496" s="8"/>
      <c r="I496" s="10"/>
      <c r="J496" s="8" t="s">
        <v>1778</v>
      </c>
      <c r="K496" s="11"/>
      <c r="L496" s="10">
        <v>25578</v>
      </c>
      <c r="M496" s="12" t="s">
        <v>3200</v>
      </c>
      <c r="O496"/>
    </row>
    <row r="497" spans="1:15" ht="67.5">
      <c r="A497" s="15" t="s">
        <v>1091</v>
      </c>
      <c r="B497" s="15" t="s">
        <v>1179</v>
      </c>
      <c r="C497" s="9">
        <v>4091</v>
      </c>
      <c r="D497" s="15" t="s">
        <v>1178</v>
      </c>
      <c r="E497" s="10">
        <v>24989</v>
      </c>
      <c r="F497" s="15" t="s">
        <v>1180</v>
      </c>
      <c r="G497" s="9">
        <f>SUM(K497-C497)</f>
        <v>901.8000000000002</v>
      </c>
      <c r="H497" s="8" t="s">
        <v>1181</v>
      </c>
      <c r="I497" s="10">
        <v>33571</v>
      </c>
      <c r="J497" s="8" t="s">
        <v>837</v>
      </c>
      <c r="K497" s="9">
        <v>4992.8</v>
      </c>
      <c r="L497" s="10"/>
      <c r="M497" s="12" t="s">
        <v>2677</v>
      </c>
      <c r="O497"/>
    </row>
    <row r="498" spans="1:15" ht="215.25" customHeight="1">
      <c r="A498" s="15" t="s">
        <v>1091</v>
      </c>
      <c r="B498" s="15" t="s">
        <v>1273</v>
      </c>
      <c r="C498" s="9">
        <v>4443</v>
      </c>
      <c r="D498" s="15" t="s">
        <v>1272</v>
      </c>
      <c r="E498" s="10">
        <v>24993</v>
      </c>
      <c r="F498" s="15" t="s">
        <v>1274</v>
      </c>
      <c r="G498" s="9">
        <f>SUM(K498-C498)</f>
        <v>1680.1999999999998</v>
      </c>
      <c r="H498" s="8" t="s">
        <v>1275</v>
      </c>
      <c r="I498" s="10">
        <v>33054</v>
      </c>
      <c r="J498" s="8" t="s">
        <v>837</v>
      </c>
      <c r="K498" s="9">
        <v>6123.2</v>
      </c>
      <c r="L498" s="10"/>
      <c r="M498" s="12" t="s">
        <v>1</v>
      </c>
      <c r="O498"/>
    </row>
    <row r="499" spans="1:15" ht="171" customHeight="1">
      <c r="A499" s="15" t="s">
        <v>1091</v>
      </c>
      <c r="B499" s="15" t="s">
        <v>1322</v>
      </c>
      <c r="C499" s="9"/>
      <c r="D499" s="15" t="s">
        <v>1323</v>
      </c>
      <c r="E499" s="10"/>
      <c r="F499" s="15"/>
      <c r="G499" s="9"/>
      <c r="H499" s="8"/>
      <c r="I499" s="10"/>
      <c r="J499" s="8" t="s">
        <v>1778</v>
      </c>
      <c r="K499" s="9"/>
      <c r="L499" s="10">
        <v>30395</v>
      </c>
      <c r="M499" s="12" t="s">
        <v>1112</v>
      </c>
      <c r="O499"/>
    </row>
    <row r="500" spans="1:15" ht="168.75" customHeight="1">
      <c r="A500" s="15" t="s">
        <v>1091</v>
      </c>
      <c r="B500" s="15" t="s">
        <v>293</v>
      </c>
      <c r="C500" s="9">
        <v>4395</v>
      </c>
      <c r="D500" s="15" t="s">
        <v>292</v>
      </c>
      <c r="E500" s="10">
        <v>24996</v>
      </c>
      <c r="F500" s="17" t="s">
        <v>294</v>
      </c>
      <c r="G500" s="9">
        <f>SUM(K500-C500)</f>
        <v>296.3000000000002</v>
      </c>
      <c r="H500" s="8" t="s">
        <v>295</v>
      </c>
      <c r="I500" s="10"/>
      <c r="J500" s="8" t="s">
        <v>1778</v>
      </c>
      <c r="K500" s="9">
        <v>4691.3</v>
      </c>
      <c r="L500" s="10">
        <v>33887</v>
      </c>
      <c r="M500" s="12" t="s">
        <v>2448</v>
      </c>
      <c r="O500"/>
    </row>
    <row r="501" spans="1:15" ht="45">
      <c r="A501" s="15" t="s">
        <v>1091</v>
      </c>
      <c r="B501" s="15" t="s">
        <v>2033</v>
      </c>
      <c r="C501" s="9"/>
      <c r="D501" s="15" t="s">
        <v>2034</v>
      </c>
      <c r="E501" s="10"/>
      <c r="F501" s="15"/>
      <c r="G501" s="8"/>
      <c r="H501" s="8"/>
      <c r="I501" s="10"/>
      <c r="J501" s="8" t="s">
        <v>1778</v>
      </c>
      <c r="K501" s="11"/>
      <c r="L501" s="10">
        <v>26711</v>
      </c>
      <c r="M501" s="12" t="s">
        <v>1983</v>
      </c>
      <c r="O501"/>
    </row>
    <row r="502" spans="1:15" ht="168.75">
      <c r="A502" s="15" t="s">
        <v>1091</v>
      </c>
      <c r="B502" s="15" t="s">
        <v>675</v>
      </c>
      <c r="C502" s="9">
        <v>3274</v>
      </c>
      <c r="D502" s="15" t="s">
        <v>674</v>
      </c>
      <c r="E502" s="10">
        <v>25006</v>
      </c>
      <c r="F502" s="15" t="s">
        <v>676</v>
      </c>
      <c r="G502" s="9">
        <f>SUM(K502-C502)</f>
        <v>491.5999999999999</v>
      </c>
      <c r="H502" s="8" t="s">
        <v>677</v>
      </c>
      <c r="I502" s="10">
        <v>33358</v>
      </c>
      <c r="J502" s="8" t="s">
        <v>1778</v>
      </c>
      <c r="K502" s="9">
        <v>3765.6</v>
      </c>
      <c r="L502" s="10">
        <v>34546</v>
      </c>
      <c r="M502" s="12" t="s">
        <v>1519</v>
      </c>
      <c r="O502"/>
    </row>
    <row r="503" spans="1:15" ht="12.75">
      <c r="A503" s="15" t="s">
        <v>1091</v>
      </c>
      <c r="B503" s="15" t="s">
        <v>1963</v>
      </c>
      <c r="C503" s="9">
        <v>2133.9</v>
      </c>
      <c r="D503" s="15" t="s">
        <v>1962</v>
      </c>
      <c r="E503" s="16">
        <v>25007</v>
      </c>
      <c r="F503" s="15" t="s">
        <v>1964</v>
      </c>
      <c r="G503" s="9">
        <f>SUM(K503-C503)</f>
        <v>2418.9</v>
      </c>
      <c r="H503" s="8" t="s">
        <v>1965</v>
      </c>
      <c r="I503" s="10">
        <v>30735</v>
      </c>
      <c r="J503" s="8" t="s">
        <v>837</v>
      </c>
      <c r="K503" s="9">
        <v>4552.8</v>
      </c>
      <c r="L503" s="10"/>
      <c r="M503" s="12"/>
      <c r="O503"/>
    </row>
    <row r="504" spans="1:15" ht="90.75" customHeight="1">
      <c r="A504" s="15" t="s">
        <v>1091</v>
      </c>
      <c r="B504" s="15" t="s">
        <v>1767</v>
      </c>
      <c r="C504" s="9">
        <v>4420</v>
      </c>
      <c r="D504" s="15" t="s">
        <v>1766</v>
      </c>
      <c r="E504" s="10">
        <v>25007</v>
      </c>
      <c r="F504" s="15" t="s">
        <v>1768</v>
      </c>
      <c r="G504" s="9">
        <f>SUM(K504-C504)</f>
        <v>830.3000000000002</v>
      </c>
      <c r="H504" s="8" t="s">
        <v>1769</v>
      </c>
      <c r="I504" s="10"/>
      <c r="J504" s="8" t="s">
        <v>1053</v>
      </c>
      <c r="K504" s="9">
        <v>5250.3</v>
      </c>
      <c r="L504" s="10"/>
      <c r="M504" s="12" t="s">
        <v>0</v>
      </c>
      <c r="O504"/>
    </row>
    <row r="505" spans="1:15" ht="45">
      <c r="A505" s="15" t="s">
        <v>1091</v>
      </c>
      <c r="B505" s="15" t="s">
        <v>3258</v>
      </c>
      <c r="C505" s="9">
        <v>3969</v>
      </c>
      <c r="D505" s="15" t="s">
        <v>3257</v>
      </c>
      <c r="E505" s="10">
        <v>25017</v>
      </c>
      <c r="F505" s="15" t="s">
        <v>3259</v>
      </c>
      <c r="G505" s="9">
        <f>SUM(K505-C505)</f>
        <v>1210.3999999999996</v>
      </c>
      <c r="H505" s="8" t="s">
        <v>3260</v>
      </c>
      <c r="I505" s="10"/>
      <c r="J505" s="8" t="s">
        <v>837</v>
      </c>
      <c r="K505" s="9">
        <v>5179.4</v>
      </c>
      <c r="L505" s="10"/>
      <c r="M505" s="12" t="s">
        <v>2860</v>
      </c>
      <c r="O505"/>
    </row>
    <row r="506" spans="1:15" ht="12.75">
      <c r="A506" s="15" t="s">
        <v>1091</v>
      </c>
      <c r="B506" s="15" t="s">
        <v>2224</v>
      </c>
      <c r="C506" s="9">
        <v>552</v>
      </c>
      <c r="D506" s="15" t="s">
        <v>2231</v>
      </c>
      <c r="E506" s="10"/>
      <c r="F506" s="15"/>
      <c r="G506" s="8"/>
      <c r="H506" s="8"/>
      <c r="I506" s="10"/>
      <c r="J506" s="8" t="s">
        <v>1778</v>
      </c>
      <c r="K506" s="11"/>
      <c r="L506" s="10">
        <v>25411</v>
      </c>
      <c r="M506" s="12" t="s">
        <v>3200</v>
      </c>
      <c r="O506"/>
    </row>
    <row r="507" spans="1:15" ht="12.75">
      <c r="A507" s="15" t="s">
        <v>1091</v>
      </c>
      <c r="B507" s="15" t="s">
        <v>3175</v>
      </c>
      <c r="C507" s="9">
        <v>1084</v>
      </c>
      <c r="D507" s="15" t="s">
        <v>3176</v>
      </c>
      <c r="E507" s="10"/>
      <c r="F507" s="15"/>
      <c r="G507" s="8"/>
      <c r="H507" s="8"/>
      <c r="I507" s="10"/>
      <c r="J507" s="8" t="s">
        <v>1778</v>
      </c>
      <c r="K507" s="11"/>
      <c r="L507" s="10">
        <v>25647</v>
      </c>
      <c r="M507" s="12" t="s">
        <v>3200</v>
      </c>
      <c r="O507"/>
    </row>
    <row r="508" spans="1:15" ht="78.75">
      <c r="A508" s="15" t="s">
        <v>1091</v>
      </c>
      <c r="B508" s="15" t="s">
        <v>3202</v>
      </c>
      <c r="C508" s="9">
        <v>525</v>
      </c>
      <c r="D508" s="15" t="s">
        <v>3201</v>
      </c>
      <c r="E508" s="10"/>
      <c r="F508" s="15"/>
      <c r="G508" s="8"/>
      <c r="H508" s="8"/>
      <c r="I508" s="10"/>
      <c r="J508" s="8" t="s">
        <v>1778</v>
      </c>
      <c r="K508" s="11"/>
      <c r="L508" s="10">
        <v>25311</v>
      </c>
      <c r="M508" s="12" t="s">
        <v>3204</v>
      </c>
      <c r="O508"/>
    </row>
    <row r="509" spans="1:15" ht="33.75">
      <c r="A509" s="15" t="s">
        <v>1091</v>
      </c>
      <c r="B509" s="15" t="s">
        <v>434</v>
      </c>
      <c r="C509" s="9">
        <v>5475.3</v>
      </c>
      <c r="D509" s="15" t="s">
        <v>433</v>
      </c>
      <c r="E509" s="10">
        <v>25020</v>
      </c>
      <c r="F509" s="15" t="s">
        <v>435</v>
      </c>
      <c r="G509" s="9">
        <f>SUM(K509-C509)</f>
        <v>1408.5</v>
      </c>
      <c r="H509" s="8" t="s">
        <v>436</v>
      </c>
      <c r="I509" s="10">
        <v>31273</v>
      </c>
      <c r="J509" s="8" t="s">
        <v>837</v>
      </c>
      <c r="K509" s="9">
        <v>6883.8</v>
      </c>
      <c r="L509" s="10"/>
      <c r="M509" s="12" t="s">
        <v>2512</v>
      </c>
      <c r="O509"/>
    </row>
    <row r="510" spans="1:15" ht="101.25">
      <c r="A510" s="15" t="s">
        <v>1091</v>
      </c>
      <c r="B510" s="15" t="s">
        <v>234</v>
      </c>
      <c r="C510" s="9">
        <v>2251.8</v>
      </c>
      <c r="D510" s="15" t="s">
        <v>233</v>
      </c>
      <c r="E510" s="10">
        <v>25044</v>
      </c>
      <c r="F510" s="15" t="s">
        <v>235</v>
      </c>
      <c r="G510" s="9">
        <f>SUM(K510-C510)</f>
        <v>2633</v>
      </c>
      <c r="H510" s="8" t="s">
        <v>236</v>
      </c>
      <c r="I510" s="10"/>
      <c r="J510" s="8" t="s">
        <v>837</v>
      </c>
      <c r="K510" s="9">
        <v>4884.8</v>
      </c>
      <c r="L510" s="10"/>
      <c r="M510" s="12" t="s">
        <v>2374</v>
      </c>
      <c r="O510"/>
    </row>
    <row r="511" spans="1:15" ht="337.5">
      <c r="A511" s="15" t="s">
        <v>1091</v>
      </c>
      <c r="B511" s="15" t="s">
        <v>1504</v>
      </c>
      <c r="C511" s="9"/>
      <c r="D511" s="15" t="s">
        <v>1324</v>
      </c>
      <c r="E511" s="10"/>
      <c r="F511" s="15"/>
      <c r="G511" s="9"/>
      <c r="H511" s="8"/>
      <c r="I511" s="10"/>
      <c r="J511" s="8" t="s">
        <v>1778</v>
      </c>
      <c r="K511" s="9"/>
      <c r="L511" s="10">
        <v>31912</v>
      </c>
      <c r="M511" s="12" t="s">
        <v>2077</v>
      </c>
      <c r="O511"/>
    </row>
    <row r="512" spans="1:15" ht="78.75">
      <c r="A512" s="15" t="s">
        <v>1091</v>
      </c>
      <c r="B512" s="15" t="s">
        <v>540</v>
      </c>
      <c r="C512" s="9">
        <v>3472.2</v>
      </c>
      <c r="D512" s="15" t="s">
        <v>539</v>
      </c>
      <c r="E512" s="10">
        <v>25030</v>
      </c>
      <c r="F512" s="15" t="s">
        <v>541</v>
      </c>
      <c r="G512" s="9">
        <f>SUM(K512-C512)</f>
        <v>437</v>
      </c>
      <c r="H512" s="8" t="s">
        <v>542</v>
      </c>
      <c r="I512" s="10">
        <v>33953</v>
      </c>
      <c r="J512" s="8" t="s">
        <v>837</v>
      </c>
      <c r="K512" s="9">
        <v>3909.2</v>
      </c>
      <c r="L512" s="10"/>
      <c r="M512" s="12" t="s">
        <v>933</v>
      </c>
      <c r="O512"/>
    </row>
    <row r="513" spans="1:15" ht="45">
      <c r="A513" s="15" t="s">
        <v>1091</v>
      </c>
      <c r="B513" s="15" t="s">
        <v>1282</v>
      </c>
      <c r="C513" s="9">
        <v>3307.1</v>
      </c>
      <c r="D513" s="15" t="s">
        <v>1281</v>
      </c>
      <c r="E513" s="16">
        <v>25035</v>
      </c>
      <c r="F513" s="15" t="s">
        <v>1283</v>
      </c>
      <c r="G513" s="9">
        <f>SUM(K513-C513)</f>
        <v>1926.1</v>
      </c>
      <c r="H513" s="8" t="s">
        <v>1284</v>
      </c>
      <c r="I513" s="10">
        <v>31006</v>
      </c>
      <c r="J513" s="8" t="s">
        <v>837</v>
      </c>
      <c r="K513" s="9">
        <v>5233.2</v>
      </c>
      <c r="L513" s="10"/>
      <c r="M513" s="12" t="s">
        <v>2864</v>
      </c>
      <c r="O513"/>
    </row>
    <row r="514" spans="1:15" ht="45">
      <c r="A514" s="15" t="s">
        <v>1091</v>
      </c>
      <c r="B514" s="15" t="s">
        <v>2143</v>
      </c>
      <c r="C514" s="9">
        <v>1602</v>
      </c>
      <c r="D514" s="15" t="s">
        <v>1838</v>
      </c>
      <c r="E514" s="10"/>
      <c r="F514" s="15"/>
      <c r="G514" s="8"/>
      <c r="H514" s="8"/>
      <c r="I514" s="10"/>
      <c r="J514" s="8" t="s">
        <v>1778</v>
      </c>
      <c r="K514" s="11"/>
      <c r="L514" s="10">
        <v>25972</v>
      </c>
      <c r="M514" s="12" t="s">
        <v>2385</v>
      </c>
      <c r="O514"/>
    </row>
    <row r="515" spans="1:15" ht="91.5" customHeight="1">
      <c r="A515" s="15" t="s">
        <v>1091</v>
      </c>
      <c r="B515" s="15" t="s">
        <v>1732</v>
      </c>
      <c r="C515" s="9">
        <v>152</v>
      </c>
      <c r="D515" s="15" t="s">
        <v>1733</v>
      </c>
      <c r="E515" s="10"/>
      <c r="F515" s="15"/>
      <c r="G515" s="8"/>
      <c r="H515" s="8"/>
      <c r="I515" s="10"/>
      <c r="J515" s="8" t="s">
        <v>1778</v>
      </c>
      <c r="K515" s="11"/>
      <c r="L515" s="10">
        <v>25257</v>
      </c>
      <c r="M515" s="12" t="s">
        <v>1520</v>
      </c>
      <c r="O515"/>
    </row>
    <row r="516" spans="1:15" ht="12.75">
      <c r="A516" s="15" t="s">
        <v>1091</v>
      </c>
      <c r="B516" s="15" t="s">
        <v>1517</v>
      </c>
      <c r="C516" s="9">
        <v>475</v>
      </c>
      <c r="D516" s="15" t="s">
        <v>1518</v>
      </c>
      <c r="E516" s="10"/>
      <c r="F516" s="15"/>
      <c r="G516" s="8"/>
      <c r="H516" s="8"/>
      <c r="I516" s="10"/>
      <c r="J516" s="8" t="s">
        <v>1778</v>
      </c>
      <c r="K516" s="11"/>
      <c r="L516" s="10">
        <v>25377</v>
      </c>
      <c r="M516" s="12" t="s">
        <v>1679</v>
      </c>
      <c r="O516"/>
    </row>
    <row r="517" spans="1:15" ht="12.75">
      <c r="A517" s="15" t="s">
        <v>1091</v>
      </c>
      <c r="B517" s="15" t="s">
        <v>2716</v>
      </c>
      <c r="C517" s="9">
        <v>1953</v>
      </c>
      <c r="D517" s="15" t="s">
        <v>2717</v>
      </c>
      <c r="E517" s="10"/>
      <c r="F517" s="15"/>
      <c r="G517" s="8"/>
      <c r="H517" s="8"/>
      <c r="I517" s="10"/>
      <c r="J517" s="8" t="s">
        <v>1778</v>
      </c>
      <c r="K517" s="11"/>
      <c r="L517" s="10">
        <v>26025</v>
      </c>
      <c r="M517" s="12" t="s">
        <v>941</v>
      </c>
      <c r="O517"/>
    </row>
    <row r="518" spans="1:15" ht="271.5" customHeight="1">
      <c r="A518" s="15" t="s">
        <v>1091</v>
      </c>
      <c r="B518" s="15" t="s">
        <v>265</v>
      </c>
      <c r="C518" s="9">
        <v>4342</v>
      </c>
      <c r="D518" s="15" t="s">
        <v>264</v>
      </c>
      <c r="E518" s="10">
        <v>25059</v>
      </c>
      <c r="F518" s="15" t="s">
        <v>266</v>
      </c>
      <c r="G518" s="9">
        <f aca="true" t="shared" si="11" ref="G518:G523">SUM(K518-C518)</f>
        <v>1542.8999999999996</v>
      </c>
      <c r="H518" s="8" t="s">
        <v>267</v>
      </c>
      <c r="I518" s="10">
        <v>33116</v>
      </c>
      <c r="J518" s="8" t="s">
        <v>837</v>
      </c>
      <c r="K518" s="9">
        <v>5884.9</v>
      </c>
      <c r="L518" s="10"/>
      <c r="M518" s="12" t="s">
        <v>2</v>
      </c>
      <c r="O518"/>
    </row>
    <row r="519" spans="1:15" ht="68.25" customHeight="1">
      <c r="A519" s="15" t="s">
        <v>1091</v>
      </c>
      <c r="B519" s="15" t="s">
        <v>1231</v>
      </c>
      <c r="C519" s="9">
        <v>4763</v>
      </c>
      <c r="D519" s="15" t="s">
        <v>1230</v>
      </c>
      <c r="E519" s="10">
        <v>25047</v>
      </c>
      <c r="F519" s="15" t="s">
        <v>1232</v>
      </c>
      <c r="G519" s="9">
        <f t="shared" si="11"/>
        <v>554.1000000000004</v>
      </c>
      <c r="H519" s="8" t="s">
        <v>1233</v>
      </c>
      <c r="I519" s="10">
        <v>33694</v>
      </c>
      <c r="J519" s="8" t="s">
        <v>837</v>
      </c>
      <c r="K519" s="9">
        <v>5317.1</v>
      </c>
      <c r="L519" s="10"/>
      <c r="M519" s="12" t="s">
        <v>2980</v>
      </c>
      <c r="O519"/>
    </row>
    <row r="520" spans="1:15" ht="78.75">
      <c r="A520" s="15" t="s">
        <v>1091</v>
      </c>
      <c r="B520" s="15" t="s">
        <v>1386</v>
      </c>
      <c r="C520" s="9">
        <v>4844.3</v>
      </c>
      <c r="D520" s="15" t="s">
        <v>1385</v>
      </c>
      <c r="E520" s="10">
        <v>25055</v>
      </c>
      <c r="F520" s="15" t="s">
        <v>1387</v>
      </c>
      <c r="G520" s="9">
        <f t="shared" si="11"/>
        <v>509</v>
      </c>
      <c r="H520" s="8" t="s">
        <v>1388</v>
      </c>
      <c r="I520" s="10">
        <v>34043</v>
      </c>
      <c r="J520" s="8" t="s">
        <v>837</v>
      </c>
      <c r="K520" s="9">
        <v>5353.3</v>
      </c>
      <c r="L520" s="10"/>
      <c r="M520" s="12" t="s">
        <v>1521</v>
      </c>
      <c r="O520"/>
    </row>
    <row r="521" spans="1:15" ht="93.75" customHeight="1">
      <c r="A521" s="15" t="s">
        <v>1091</v>
      </c>
      <c r="B521" s="15" t="s">
        <v>257</v>
      </c>
      <c r="C521" s="9">
        <v>4701</v>
      </c>
      <c r="D521" s="15" t="s">
        <v>256</v>
      </c>
      <c r="E521" s="10">
        <v>25059</v>
      </c>
      <c r="F521" s="15" t="s">
        <v>258</v>
      </c>
      <c r="G521" s="9">
        <f t="shared" si="11"/>
        <v>781.8000000000002</v>
      </c>
      <c r="H521" s="8" t="s">
        <v>259</v>
      </c>
      <c r="I521" s="10"/>
      <c r="J521" s="8" t="s">
        <v>837</v>
      </c>
      <c r="K521" s="9">
        <v>5482.8</v>
      </c>
      <c r="L521" s="10"/>
      <c r="M521" s="12" t="s">
        <v>3</v>
      </c>
      <c r="O521"/>
    </row>
    <row r="522" spans="1:15" ht="12.75">
      <c r="A522" s="15" t="s">
        <v>1091</v>
      </c>
      <c r="B522" s="15" t="s">
        <v>2613</v>
      </c>
      <c r="C522" s="9">
        <v>3224.1</v>
      </c>
      <c r="D522" s="15" t="s">
        <v>2612</v>
      </c>
      <c r="E522" s="10">
        <v>25065</v>
      </c>
      <c r="F522" s="15" t="s">
        <v>2614</v>
      </c>
      <c r="G522" s="9">
        <f t="shared" si="11"/>
        <v>1728.4</v>
      </c>
      <c r="H522" s="8" t="s">
        <v>2615</v>
      </c>
      <c r="I522" s="10">
        <v>31351</v>
      </c>
      <c r="J522" s="8" t="s">
        <v>837</v>
      </c>
      <c r="K522" s="9">
        <v>4952.5</v>
      </c>
      <c r="L522" s="10"/>
      <c r="M522" s="12"/>
      <c r="O522"/>
    </row>
    <row r="523" spans="1:15" ht="180">
      <c r="A523" s="15" t="s">
        <v>1091</v>
      </c>
      <c r="B523" s="15" t="s">
        <v>297</v>
      </c>
      <c r="C523" s="9">
        <v>3338</v>
      </c>
      <c r="D523" s="15" t="s">
        <v>296</v>
      </c>
      <c r="E523" s="10">
        <v>25069</v>
      </c>
      <c r="F523" s="15" t="s">
        <v>559</v>
      </c>
      <c r="G523" s="9">
        <f t="shared" si="11"/>
        <v>1582.6000000000004</v>
      </c>
      <c r="H523" s="8" t="s">
        <v>560</v>
      </c>
      <c r="I523" s="10">
        <v>33172</v>
      </c>
      <c r="J523" s="8" t="s">
        <v>837</v>
      </c>
      <c r="K523" s="9">
        <v>4920.6</v>
      </c>
      <c r="L523" s="10"/>
      <c r="M523" s="12" t="s">
        <v>73</v>
      </c>
      <c r="O523"/>
    </row>
    <row r="524" spans="1:15" ht="67.5">
      <c r="A524" s="15" t="s">
        <v>1091</v>
      </c>
      <c r="B524" s="15" t="s">
        <v>1685</v>
      </c>
      <c r="C524" s="9">
        <v>602</v>
      </c>
      <c r="D524" s="15" t="s">
        <v>1686</v>
      </c>
      <c r="E524" s="10"/>
      <c r="F524" s="15"/>
      <c r="G524" s="8"/>
      <c r="H524" s="8"/>
      <c r="I524" s="10"/>
      <c r="J524" s="8" t="s">
        <v>1778</v>
      </c>
      <c r="K524" s="11"/>
      <c r="L524" s="10">
        <v>25767</v>
      </c>
      <c r="M524" s="12" t="s">
        <v>3212</v>
      </c>
      <c r="O524"/>
    </row>
    <row r="525" spans="1:15" ht="78.75">
      <c r="A525" s="15" t="s">
        <v>1091</v>
      </c>
      <c r="B525" s="15" t="s">
        <v>2722</v>
      </c>
      <c r="C525" s="9">
        <v>4495</v>
      </c>
      <c r="D525" s="15" t="s">
        <v>2721</v>
      </c>
      <c r="E525" s="10">
        <v>25070</v>
      </c>
      <c r="F525" s="15" t="s">
        <v>1756</v>
      </c>
      <c r="G525" s="9">
        <f aca="true" t="shared" si="12" ref="G525:G536">SUM(K525-C525)</f>
        <v>900.3000000000002</v>
      </c>
      <c r="H525" s="8" t="s">
        <v>1757</v>
      </c>
      <c r="I525" s="10">
        <v>33694</v>
      </c>
      <c r="J525" s="8" t="s">
        <v>837</v>
      </c>
      <c r="K525" s="9">
        <v>5395.3</v>
      </c>
      <c r="L525" s="10"/>
      <c r="M525" s="12" t="s">
        <v>902</v>
      </c>
      <c r="O525"/>
    </row>
    <row r="526" spans="1:15" ht="78.75">
      <c r="A526" s="15" t="s">
        <v>1091</v>
      </c>
      <c r="B526" s="15" t="s">
        <v>2252</v>
      </c>
      <c r="C526" s="9">
        <v>4081</v>
      </c>
      <c r="D526" s="15" t="s">
        <v>2251</v>
      </c>
      <c r="E526" s="10">
        <v>25078</v>
      </c>
      <c r="F526" s="15" t="s">
        <v>2253</v>
      </c>
      <c r="G526" s="9">
        <f t="shared" si="12"/>
        <v>751.1000000000004</v>
      </c>
      <c r="H526" s="8" t="s">
        <v>2254</v>
      </c>
      <c r="I526" s="10">
        <v>33297</v>
      </c>
      <c r="J526" s="8" t="s">
        <v>837</v>
      </c>
      <c r="K526" s="9">
        <v>4832.1</v>
      </c>
      <c r="L526" s="10"/>
      <c r="M526" s="12" t="s">
        <v>755</v>
      </c>
      <c r="O526"/>
    </row>
    <row r="527" spans="1:15" ht="12.75">
      <c r="A527" s="15" t="s">
        <v>1091</v>
      </c>
      <c r="B527" s="15" t="s">
        <v>1651</v>
      </c>
      <c r="C527" s="9">
        <v>3207</v>
      </c>
      <c r="D527" s="15" t="s">
        <v>1650</v>
      </c>
      <c r="E527" s="16">
        <v>25080</v>
      </c>
      <c r="F527" s="15" t="s">
        <v>1652</v>
      </c>
      <c r="G527" s="9">
        <f t="shared" si="12"/>
        <v>2252.8</v>
      </c>
      <c r="H527" s="8" t="s">
        <v>1653</v>
      </c>
      <c r="I527" s="10">
        <v>30896</v>
      </c>
      <c r="J527" s="8" t="s">
        <v>837</v>
      </c>
      <c r="K527" s="9">
        <v>5459.8</v>
      </c>
      <c r="L527" s="10"/>
      <c r="M527" s="12"/>
      <c r="O527"/>
    </row>
    <row r="528" spans="1:15" ht="67.5">
      <c r="A528" s="15" t="s">
        <v>1091</v>
      </c>
      <c r="B528" s="15" t="s">
        <v>1175</v>
      </c>
      <c r="C528" s="9">
        <v>3206</v>
      </c>
      <c r="D528" s="15" t="s">
        <v>1174</v>
      </c>
      <c r="E528" s="10">
        <v>25092</v>
      </c>
      <c r="F528" s="15" t="s">
        <v>1176</v>
      </c>
      <c r="G528" s="9">
        <f t="shared" si="12"/>
        <v>918.1000000000004</v>
      </c>
      <c r="H528" s="8" t="s">
        <v>1177</v>
      </c>
      <c r="I528" s="10">
        <v>33571</v>
      </c>
      <c r="J528" s="8" t="s">
        <v>837</v>
      </c>
      <c r="K528" s="9">
        <v>4124.1</v>
      </c>
      <c r="L528" s="10"/>
      <c r="M528" s="12" t="s">
        <v>1925</v>
      </c>
      <c r="O528"/>
    </row>
    <row r="529" spans="1:15" ht="125.25" customHeight="1">
      <c r="A529" s="15" t="s">
        <v>1091</v>
      </c>
      <c r="B529" s="15" t="s">
        <v>1771</v>
      </c>
      <c r="C529" s="9">
        <v>5059</v>
      </c>
      <c r="D529" s="15" t="s">
        <v>1770</v>
      </c>
      <c r="E529" s="10">
        <v>25104</v>
      </c>
      <c r="F529" s="15" t="s">
        <v>1772</v>
      </c>
      <c r="G529" s="9">
        <f t="shared" si="12"/>
        <v>952.5</v>
      </c>
      <c r="H529" s="8" t="s">
        <v>1773</v>
      </c>
      <c r="I529" s="10"/>
      <c r="J529" s="8" t="s">
        <v>837</v>
      </c>
      <c r="K529" s="9">
        <v>6011.5</v>
      </c>
      <c r="L529" s="10"/>
      <c r="M529" s="12" t="s">
        <v>4</v>
      </c>
      <c r="O529"/>
    </row>
    <row r="530" spans="1:15" ht="201.75" customHeight="1">
      <c r="A530" s="15" t="s">
        <v>1091</v>
      </c>
      <c r="B530" s="15" t="s">
        <v>480</v>
      </c>
      <c r="C530" s="9">
        <v>4387</v>
      </c>
      <c r="D530" s="15" t="s">
        <v>479</v>
      </c>
      <c r="E530" s="10">
        <v>25105</v>
      </c>
      <c r="F530" s="15" t="s">
        <v>481</v>
      </c>
      <c r="G530" s="9">
        <f t="shared" si="12"/>
        <v>1580.8000000000002</v>
      </c>
      <c r="H530" s="8" t="s">
        <v>482</v>
      </c>
      <c r="I530" s="10">
        <v>33207</v>
      </c>
      <c r="J530" s="8" t="s">
        <v>837</v>
      </c>
      <c r="K530" s="9">
        <v>5967.8</v>
      </c>
      <c r="L530" s="10"/>
      <c r="M530" s="12" t="s">
        <v>76</v>
      </c>
      <c r="O530"/>
    </row>
    <row r="531" spans="1:15" ht="78.75">
      <c r="A531" s="15" t="s">
        <v>1091</v>
      </c>
      <c r="B531" s="15" t="s">
        <v>1252</v>
      </c>
      <c r="C531" s="9">
        <v>4324</v>
      </c>
      <c r="D531" s="15" t="s">
        <v>1251</v>
      </c>
      <c r="E531" s="10">
        <v>25104</v>
      </c>
      <c r="F531" s="15" t="s">
        <v>1253</v>
      </c>
      <c r="G531" s="9">
        <f t="shared" si="12"/>
        <v>903.3999999999996</v>
      </c>
      <c r="H531" s="8" t="s">
        <v>1149</v>
      </c>
      <c r="I531" s="10">
        <v>33513</v>
      </c>
      <c r="J531" s="8" t="s">
        <v>837</v>
      </c>
      <c r="K531" s="9">
        <v>5227.4</v>
      </c>
      <c r="L531" s="10"/>
      <c r="M531" s="12" t="s">
        <v>2981</v>
      </c>
      <c r="O531"/>
    </row>
    <row r="532" spans="1:15" ht="59.25" customHeight="1">
      <c r="A532" s="15" t="s">
        <v>1091</v>
      </c>
      <c r="B532" s="15" t="s">
        <v>2889</v>
      </c>
      <c r="C532" s="9">
        <v>4080</v>
      </c>
      <c r="D532" s="15" t="s">
        <v>2888</v>
      </c>
      <c r="E532" s="10">
        <v>25104</v>
      </c>
      <c r="F532" s="15" t="s">
        <v>2890</v>
      </c>
      <c r="G532" s="9">
        <f t="shared" si="12"/>
        <v>869.5</v>
      </c>
      <c r="H532" s="8" t="s">
        <v>2891</v>
      </c>
      <c r="I532" s="10">
        <v>33358</v>
      </c>
      <c r="J532" s="8" t="s">
        <v>837</v>
      </c>
      <c r="K532" s="9">
        <v>4949.5</v>
      </c>
      <c r="L532" s="10"/>
      <c r="M532" s="12" t="s">
        <v>1625</v>
      </c>
      <c r="O532"/>
    </row>
    <row r="533" spans="1:15" ht="202.5">
      <c r="A533" s="15" t="s">
        <v>1091</v>
      </c>
      <c r="B533" s="15" t="s">
        <v>570</v>
      </c>
      <c r="C533" s="9">
        <v>4665</v>
      </c>
      <c r="D533" s="15" t="s">
        <v>569</v>
      </c>
      <c r="E533" s="10">
        <v>25104</v>
      </c>
      <c r="F533" s="15" t="s">
        <v>571</v>
      </c>
      <c r="G533" s="9">
        <f t="shared" si="12"/>
        <v>1742.1999999999998</v>
      </c>
      <c r="H533" s="8" t="s">
        <v>572</v>
      </c>
      <c r="I533" s="10">
        <v>33177</v>
      </c>
      <c r="J533" s="8" t="s">
        <v>837</v>
      </c>
      <c r="K533" s="9">
        <v>6407.2</v>
      </c>
      <c r="L533" s="10"/>
      <c r="M533" s="12" t="s">
        <v>3263</v>
      </c>
      <c r="O533"/>
    </row>
    <row r="534" spans="1:15" ht="12.75">
      <c r="A534" s="15" t="s">
        <v>1091</v>
      </c>
      <c r="B534" s="15" t="s">
        <v>3246</v>
      </c>
      <c r="C534" s="9">
        <v>3489</v>
      </c>
      <c r="D534" s="15" t="s">
        <v>3245</v>
      </c>
      <c r="E534" s="10">
        <v>25108</v>
      </c>
      <c r="F534" s="15" t="s">
        <v>3247</v>
      </c>
      <c r="G534" s="9">
        <f t="shared" si="12"/>
        <v>887.8000000000002</v>
      </c>
      <c r="H534" s="8" t="s">
        <v>3248</v>
      </c>
      <c r="I534" s="10"/>
      <c r="J534" s="8" t="s">
        <v>837</v>
      </c>
      <c r="K534" s="9">
        <v>4376.8</v>
      </c>
      <c r="L534" s="10"/>
      <c r="M534" s="12"/>
      <c r="O534"/>
    </row>
    <row r="535" spans="1:15" ht="168" customHeight="1">
      <c r="A535" s="15" t="s">
        <v>1091</v>
      </c>
      <c r="B535" s="15" t="s">
        <v>285</v>
      </c>
      <c r="C535" s="9">
        <v>4170</v>
      </c>
      <c r="D535" s="15" t="s">
        <v>284</v>
      </c>
      <c r="E535" s="10">
        <v>25109</v>
      </c>
      <c r="F535" s="15" t="s">
        <v>286</v>
      </c>
      <c r="G535" s="9">
        <f t="shared" si="12"/>
        <v>1402.8000000000002</v>
      </c>
      <c r="H535" s="8" t="s">
        <v>287</v>
      </c>
      <c r="I535" s="10">
        <v>33144</v>
      </c>
      <c r="J535" s="8" t="s">
        <v>837</v>
      </c>
      <c r="K535" s="9">
        <v>5572.8</v>
      </c>
      <c r="L535" s="10"/>
      <c r="M535" s="12" t="s">
        <v>72</v>
      </c>
      <c r="O535"/>
    </row>
    <row r="536" spans="1:15" ht="125.25" customHeight="1">
      <c r="A536" s="15" t="s">
        <v>1091</v>
      </c>
      <c r="B536" s="15" t="s">
        <v>717</v>
      </c>
      <c r="C536" s="9">
        <v>4566</v>
      </c>
      <c r="D536" s="15" t="s">
        <v>716</v>
      </c>
      <c r="E536" s="10">
        <v>25115</v>
      </c>
      <c r="F536" s="15" t="s">
        <v>718</v>
      </c>
      <c r="G536" s="9">
        <f t="shared" si="12"/>
        <v>990</v>
      </c>
      <c r="H536" s="8" t="s">
        <v>719</v>
      </c>
      <c r="I536" s="10"/>
      <c r="J536" s="8" t="s">
        <v>837</v>
      </c>
      <c r="K536" s="9">
        <v>5556</v>
      </c>
      <c r="L536" s="10"/>
      <c r="M536" s="12" t="s">
        <v>5</v>
      </c>
      <c r="O536"/>
    </row>
    <row r="537" spans="1:15" ht="33.75">
      <c r="A537" s="15" t="s">
        <v>1091</v>
      </c>
      <c r="B537" s="15" t="s">
        <v>1928</v>
      </c>
      <c r="C537" s="9">
        <v>969</v>
      </c>
      <c r="D537" s="15" t="s">
        <v>1929</v>
      </c>
      <c r="E537" s="10"/>
      <c r="F537" s="15"/>
      <c r="G537" s="8"/>
      <c r="H537" s="8"/>
      <c r="I537" s="10"/>
      <c r="J537" s="8" t="s">
        <v>1778</v>
      </c>
      <c r="K537" s="11"/>
      <c r="L537" s="10">
        <v>25793</v>
      </c>
      <c r="M537" s="12" t="s">
        <v>1930</v>
      </c>
      <c r="O537"/>
    </row>
    <row r="538" spans="1:15" ht="159" customHeight="1">
      <c r="A538" s="15" t="s">
        <v>1091</v>
      </c>
      <c r="B538" s="15" t="s">
        <v>2226</v>
      </c>
      <c r="C538" s="9">
        <v>416</v>
      </c>
      <c r="D538" s="15" t="s">
        <v>2233</v>
      </c>
      <c r="E538" s="10"/>
      <c r="F538" s="15"/>
      <c r="G538" s="8"/>
      <c r="H538" s="8"/>
      <c r="I538" s="10"/>
      <c r="J538" s="8" t="s">
        <v>1778</v>
      </c>
      <c r="K538" s="11"/>
      <c r="L538" s="10">
        <v>25437</v>
      </c>
      <c r="M538" s="12" t="s">
        <v>2353</v>
      </c>
      <c r="O538"/>
    </row>
    <row r="539" spans="1:15" ht="360">
      <c r="A539" s="15" t="s">
        <v>1091</v>
      </c>
      <c r="B539" s="15" t="s">
        <v>289</v>
      </c>
      <c r="C539" s="9">
        <v>4651</v>
      </c>
      <c r="D539" s="15" t="s">
        <v>288</v>
      </c>
      <c r="E539" s="10">
        <v>25129</v>
      </c>
      <c r="F539" s="15" t="s">
        <v>290</v>
      </c>
      <c r="G539" s="9">
        <f>SUM(K539-C539)</f>
        <v>1531.6999999999998</v>
      </c>
      <c r="H539" s="8" t="s">
        <v>291</v>
      </c>
      <c r="I539" s="10">
        <v>33145</v>
      </c>
      <c r="J539" s="8" t="s">
        <v>837</v>
      </c>
      <c r="K539" s="9">
        <v>6182.7</v>
      </c>
      <c r="L539" s="10"/>
      <c r="M539" s="12" t="s">
        <v>19</v>
      </c>
      <c r="O539"/>
    </row>
    <row r="540" spans="1:15" ht="304.5" customHeight="1">
      <c r="A540" s="15" t="s">
        <v>1091</v>
      </c>
      <c r="B540" s="15" t="s">
        <v>1325</v>
      </c>
      <c r="C540" s="9"/>
      <c r="D540" s="15" t="s">
        <v>1326</v>
      </c>
      <c r="E540" s="10"/>
      <c r="F540" s="15"/>
      <c r="G540" s="9"/>
      <c r="H540" s="8"/>
      <c r="I540" s="10"/>
      <c r="J540" s="8" t="s">
        <v>1778</v>
      </c>
      <c r="K540" s="9"/>
      <c r="L540" s="10">
        <v>32101</v>
      </c>
      <c r="M540" s="12" t="s">
        <v>1117</v>
      </c>
      <c r="O540"/>
    </row>
    <row r="541" spans="1:15" ht="203.25" customHeight="1">
      <c r="A541" s="15" t="s">
        <v>1091</v>
      </c>
      <c r="B541" s="15" t="s">
        <v>2171</v>
      </c>
      <c r="C541" s="9">
        <v>4298</v>
      </c>
      <c r="D541" s="15" t="s">
        <v>2170</v>
      </c>
      <c r="E541" s="10">
        <v>25133</v>
      </c>
      <c r="F541" s="15" t="s">
        <v>2172</v>
      </c>
      <c r="G541" s="9">
        <f>SUM(K541-C541)</f>
        <v>1067</v>
      </c>
      <c r="H541" s="8" t="s">
        <v>2173</v>
      </c>
      <c r="I541" s="10"/>
      <c r="J541" s="8" t="s">
        <v>837</v>
      </c>
      <c r="K541" s="9">
        <v>5365</v>
      </c>
      <c r="L541" s="10"/>
      <c r="M541" s="12" t="s">
        <v>2699</v>
      </c>
      <c r="O541"/>
    </row>
    <row r="542" spans="1:15" ht="67.5">
      <c r="A542" s="15" t="s">
        <v>1091</v>
      </c>
      <c r="B542" s="15" t="s">
        <v>484</v>
      </c>
      <c r="C542" s="9">
        <v>2714</v>
      </c>
      <c r="D542" s="15" t="s">
        <v>483</v>
      </c>
      <c r="E542" s="10">
        <v>25135</v>
      </c>
      <c r="F542" s="15" t="s">
        <v>485</v>
      </c>
      <c r="G542" s="9">
        <f>SUM(K542-C542)</f>
        <v>715.9000000000001</v>
      </c>
      <c r="H542" s="8" t="s">
        <v>486</v>
      </c>
      <c r="I542" s="10">
        <v>33227</v>
      </c>
      <c r="J542" s="8" t="s">
        <v>837</v>
      </c>
      <c r="K542" s="9">
        <v>3429.9</v>
      </c>
      <c r="L542" s="10"/>
      <c r="M542" s="12" t="s">
        <v>1038</v>
      </c>
      <c r="O542"/>
    </row>
    <row r="543" spans="1:15" ht="45">
      <c r="A543" s="15" t="s">
        <v>1091</v>
      </c>
      <c r="B543" s="15" t="s">
        <v>1539</v>
      </c>
      <c r="C543" s="9">
        <v>3846</v>
      </c>
      <c r="D543" s="15" t="s">
        <v>1538</v>
      </c>
      <c r="E543" s="10">
        <v>25139</v>
      </c>
      <c r="F543" s="15" t="s">
        <v>1540</v>
      </c>
      <c r="G543" s="9">
        <f>SUM(K543-C543)</f>
        <v>1113.6000000000004</v>
      </c>
      <c r="H543" s="8" t="s">
        <v>1541</v>
      </c>
      <c r="I543" s="10"/>
      <c r="J543" s="8" t="s">
        <v>837</v>
      </c>
      <c r="K543" s="9">
        <v>4959.6</v>
      </c>
      <c r="L543" s="10"/>
      <c r="M543" s="12" t="s">
        <v>984</v>
      </c>
      <c r="O543"/>
    </row>
    <row r="544" spans="1:15" ht="33.75">
      <c r="A544" s="15" t="s">
        <v>1091</v>
      </c>
      <c r="B544" s="15" t="s">
        <v>426</v>
      </c>
      <c r="C544" s="9">
        <v>3786.5</v>
      </c>
      <c r="D544" s="15" t="s">
        <v>425</v>
      </c>
      <c r="E544" s="10">
        <v>25140</v>
      </c>
      <c r="F544" s="15" t="s">
        <v>427</v>
      </c>
      <c r="G544" s="9">
        <f>SUM(K544-C544)</f>
        <v>3458.1000000000004</v>
      </c>
      <c r="H544" s="8" t="s">
        <v>428</v>
      </c>
      <c r="I544" s="10">
        <v>31231</v>
      </c>
      <c r="J544" s="8" t="s">
        <v>837</v>
      </c>
      <c r="K544" s="9">
        <v>7244.6</v>
      </c>
      <c r="L544" s="10"/>
      <c r="M544" s="12" t="s">
        <v>139</v>
      </c>
      <c r="O544"/>
    </row>
    <row r="545" spans="1:15" ht="213.75">
      <c r="A545" s="15" t="s">
        <v>1091</v>
      </c>
      <c r="B545" s="15" t="s">
        <v>2856</v>
      </c>
      <c r="C545" s="9">
        <v>4018</v>
      </c>
      <c r="D545" s="15" t="s">
        <v>2178</v>
      </c>
      <c r="E545" s="10">
        <v>25140</v>
      </c>
      <c r="F545" s="15" t="s">
        <v>2857</v>
      </c>
      <c r="G545" s="9">
        <f>SUM(K545-C545)</f>
        <v>1230.6000000000004</v>
      </c>
      <c r="H545" s="8" t="s">
        <v>2858</v>
      </c>
      <c r="I545" s="10"/>
      <c r="J545" s="8" t="s">
        <v>1778</v>
      </c>
      <c r="K545" s="9">
        <v>5248.6</v>
      </c>
      <c r="L545" s="10"/>
      <c r="M545" s="12" t="s">
        <v>2859</v>
      </c>
      <c r="O545"/>
    </row>
    <row r="546" spans="1:15" ht="281.25" customHeight="1">
      <c r="A546" s="28" t="s">
        <v>1091</v>
      </c>
      <c r="B546" s="15" t="s">
        <v>1327</v>
      </c>
      <c r="C546" s="9"/>
      <c r="D546" s="15" t="s">
        <v>1328</v>
      </c>
      <c r="E546" s="10"/>
      <c r="F546" s="15"/>
      <c r="G546" s="9"/>
      <c r="H546" s="8"/>
      <c r="I546" s="10"/>
      <c r="J546" s="8" t="s">
        <v>1778</v>
      </c>
      <c r="K546" s="9"/>
      <c r="L546" s="10"/>
      <c r="M546" s="12" t="s">
        <v>2089</v>
      </c>
      <c r="O546"/>
    </row>
    <row r="547" spans="1:15" ht="67.5">
      <c r="A547" s="15" t="s">
        <v>1091</v>
      </c>
      <c r="B547" s="15" t="s">
        <v>1183</v>
      </c>
      <c r="C547" s="9">
        <v>4465</v>
      </c>
      <c r="D547" s="15" t="s">
        <v>1182</v>
      </c>
      <c r="E547" s="10">
        <v>25150</v>
      </c>
      <c r="F547" s="15" t="s">
        <v>1184</v>
      </c>
      <c r="G547" s="9">
        <f>SUM(K547-C547)</f>
        <v>724.1000000000004</v>
      </c>
      <c r="H547" s="8" t="s">
        <v>1185</v>
      </c>
      <c r="I547" s="10">
        <v>33571</v>
      </c>
      <c r="J547" s="8" t="s">
        <v>837</v>
      </c>
      <c r="K547" s="9">
        <v>5189.1</v>
      </c>
      <c r="L547" s="10"/>
      <c r="M547" s="12" t="s">
        <v>2678</v>
      </c>
      <c r="O547"/>
    </row>
    <row r="548" spans="1:15" ht="45">
      <c r="A548" s="15" t="s">
        <v>1091</v>
      </c>
      <c r="B548" s="15" t="s">
        <v>1531</v>
      </c>
      <c r="C548" s="9">
        <v>4759</v>
      </c>
      <c r="D548" s="15" t="s">
        <v>1530</v>
      </c>
      <c r="E548" s="10">
        <v>25162</v>
      </c>
      <c r="F548" s="15" t="s">
        <v>1532</v>
      </c>
      <c r="G548" s="9">
        <f>SUM(K548-C548)</f>
        <v>997</v>
      </c>
      <c r="H548" s="8" t="s">
        <v>1533</v>
      </c>
      <c r="I548" s="10"/>
      <c r="J548" s="8" t="s">
        <v>837</v>
      </c>
      <c r="K548" s="9">
        <v>5756</v>
      </c>
      <c r="L548" s="10"/>
      <c r="M548" s="12" t="s">
        <v>1677</v>
      </c>
      <c r="O548"/>
    </row>
    <row r="549" spans="1:15" ht="12.75">
      <c r="A549" s="15" t="s">
        <v>1091</v>
      </c>
      <c r="B549" s="15" t="s">
        <v>1412</v>
      </c>
      <c r="C549" s="9">
        <v>1194</v>
      </c>
      <c r="D549" s="15" t="s">
        <v>1413</v>
      </c>
      <c r="E549" s="10"/>
      <c r="F549" s="15"/>
      <c r="G549" s="8"/>
      <c r="H549" s="8"/>
      <c r="I549" s="10"/>
      <c r="J549" s="8" t="s">
        <v>1778</v>
      </c>
      <c r="K549" s="11"/>
      <c r="L549" s="10">
        <v>25979</v>
      </c>
      <c r="M549" s="12" t="s">
        <v>3200</v>
      </c>
      <c r="O549"/>
    </row>
    <row r="550" spans="1:15" ht="12.75">
      <c r="A550" s="15" t="s">
        <v>1091</v>
      </c>
      <c r="B550" s="15" t="s">
        <v>1555</v>
      </c>
      <c r="C550" s="9">
        <v>4290</v>
      </c>
      <c r="D550" s="15" t="s">
        <v>1554</v>
      </c>
      <c r="E550" s="10">
        <v>25167</v>
      </c>
      <c r="F550" s="15" t="s">
        <v>1556</v>
      </c>
      <c r="G550" s="9">
        <f>SUM(K550-C550)</f>
        <v>1014.8999999999996</v>
      </c>
      <c r="H550" s="8" t="s">
        <v>1557</v>
      </c>
      <c r="I550" s="10"/>
      <c r="J550" s="8" t="s">
        <v>837</v>
      </c>
      <c r="K550" s="9">
        <v>5304.9</v>
      </c>
      <c r="L550" s="10"/>
      <c r="M550" s="12"/>
      <c r="O550"/>
    </row>
    <row r="551" spans="1:15" ht="12.75">
      <c r="A551" s="15" t="s">
        <v>1091</v>
      </c>
      <c r="B551" s="15" t="s">
        <v>2332</v>
      </c>
      <c r="C551" s="9">
        <v>780</v>
      </c>
      <c r="D551" s="15" t="s">
        <v>247</v>
      </c>
      <c r="E551" s="10"/>
      <c r="F551" s="15"/>
      <c r="G551" s="8"/>
      <c r="H551" s="8"/>
      <c r="I551" s="10"/>
      <c r="J551" s="8" t="s">
        <v>1778</v>
      </c>
      <c r="K551" s="11"/>
      <c r="L551" s="10">
        <v>25701</v>
      </c>
      <c r="M551" s="12" t="s">
        <v>941</v>
      </c>
      <c r="O551"/>
    </row>
    <row r="552" spans="1:15" ht="124.5" customHeight="1">
      <c r="A552" s="15" t="s">
        <v>1091</v>
      </c>
      <c r="B552" s="15" t="s">
        <v>1329</v>
      </c>
      <c r="C552" s="9">
        <v>2056</v>
      </c>
      <c r="D552" s="15" t="s">
        <v>1330</v>
      </c>
      <c r="E552" s="10"/>
      <c r="F552" s="15" t="s">
        <v>1505</v>
      </c>
      <c r="G552" s="8"/>
      <c r="H552" s="8"/>
      <c r="I552" s="10"/>
      <c r="J552" s="8" t="s">
        <v>3214</v>
      </c>
      <c r="K552" s="11"/>
      <c r="L552" s="10"/>
      <c r="M552" s="12" t="s">
        <v>38</v>
      </c>
      <c r="O552"/>
    </row>
    <row r="553" spans="1:15" ht="101.25">
      <c r="A553" s="15" t="s">
        <v>1091</v>
      </c>
      <c r="B553" s="15" t="s">
        <v>1362</v>
      </c>
      <c r="C553" s="9">
        <v>3313.7</v>
      </c>
      <c r="D553" s="15" t="s">
        <v>1361</v>
      </c>
      <c r="E553" s="10">
        <v>25216</v>
      </c>
      <c r="F553" s="15" t="s">
        <v>1363</v>
      </c>
      <c r="G553" s="9">
        <f>SUM(K553-C553)</f>
        <v>2350.7</v>
      </c>
      <c r="H553" s="8" t="s">
        <v>1364</v>
      </c>
      <c r="I553" s="10">
        <v>31562</v>
      </c>
      <c r="J553" s="8" t="s">
        <v>837</v>
      </c>
      <c r="K553" s="9">
        <v>5664.4</v>
      </c>
      <c r="L553" s="10"/>
      <c r="M553" s="12" t="s">
        <v>3262</v>
      </c>
      <c r="O553"/>
    </row>
    <row r="554" spans="1:15" ht="22.5">
      <c r="A554" s="15" t="s">
        <v>1091</v>
      </c>
      <c r="B554" s="15" t="s">
        <v>458</v>
      </c>
      <c r="C554" s="9">
        <v>3791.5</v>
      </c>
      <c r="D554" s="15" t="s">
        <v>457</v>
      </c>
      <c r="E554" s="10">
        <v>25188</v>
      </c>
      <c r="F554" s="15" t="s">
        <v>459</v>
      </c>
      <c r="G554" s="9">
        <f>SUM(K554-C554)</f>
        <v>2580.1000000000004</v>
      </c>
      <c r="H554" s="8" t="s">
        <v>460</v>
      </c>
      <c r="I554" s="10">
        <v>31308</v>
      </c>
      <c r="J554" s="8" t="s">
        <v>837</v>
      </c>
      <c r="K554" s="9">
        <v>6371.6</v>
      </c>
      <c r="L554" s="10"/>
      <c r="M554" s="12" t="s">
        <v>2931</v>
      </c>
      <c r="O554"/>
    </row>
    <row r="555" spans="1:15" ht="12.75">
      <c r="A555" s="15" t="s">
        <v>1091</v>
      </c>
      <c r="B555" s="15" t="s">
        <v>2228</v>
      </c>
      <c r="C555" s="9">
        <v>466</v>
      </c>
      <c r="D555" s="15" t="s">
        <v>2235</v>
      </c>
      <c r="E555" s="10"/>
      <c r="F555" s="15"/>
      <c r="G555" s="8"/>
      <c r="H555" s="8"/>
      <c r="I555" s="10"/>
      <c r="J555" s="8" t="s">
        <v>1778</v>
      </c>
      <c r="K555" s="11"/>
      <c r="L555" s="10">
        <v>25462</v>
      </c>
      <c r="M555" s="12" t="s">
        <v>941</v>
      </c>
      <c r="O555"/>
    </row>
    <row r="556" spans="1:15" ht="67.5">
      <c r="A556" s="15" t="s">
        <v>1091</v>
      </c>
      <c r="B556" s="15" t="s">
        <v>2913</v>
      </c>
      <c r="C556" s="9">
        <v>4275</v>
      </c>
      <c r="D556" s="15" t="s">
        <v>2912</v>
      </c>
      <c r="E556" s="10">
        <v>25220</v>
      </c>
      <c r="F556" s="15" t="s">
        <v>2914</v>
      </c>
      <c r="G556" s="9">
        <f>SUM(K556-C556)</f>
        <v>1209.5</v>
      </c>
      <c r="H556" s="8" t="s">
        <v>2915</v>
      </c>
      <c r="I556" s="10">
        <v>33417</v>
      </c>
      <c r="J556" s="8" t="s">
        <v>837</v>
      </c>
      <c r="K556" s="9">
        <v>5484.5</v>
      </c>
      <c r="L556" s="10"/>
      <c r="M556" s="12" t="s">
        <v>929</v>
      </c>
      <c r="O556"/>
    </row>
    <row r="557" spans="1:15" ht="135">
      <c r="A557" s="15" t="s">
        <v>1091</v>
      </c>
      <c r="B557" s="15" t="s">
        <v>1374</v>
      </c>
      <c r="C557" s="9">
        <v>3263.9</v>
      </c>
      <c r="D557" s="15" t="s">
        <v>1373</v>
      </c>
      <c r="E557" s="10">
        <v>25230</v>
      </c>
      <c r="F557" s="15" t="s">
        <v>1375</v>
      </c>
      <c r="G557" s="9">
        <f>SUM(K557-C557)</f>
        <v>1835.2000000000003</v>
      </c>
      <c r="H557" s="8" t="s">
        <v>1376</v>
      </c>
      <c r="I557" s="10">
        <v>31582</v>
      </c>
      <c r="J557" s="8" t="s">
        <v>837</v>
      </c>
      <c r="K557" s="9">
        <v>5099.1</v>
      </c>
      <c r="L557" s="10"/>
      <c r="M557" s="12" t="s">
        <v>89</v>
      </c>
      <c r="O557"/>
    </row>
    <row r="558" spans="1:15" ht="67.5">
      <c r="A558" s="15" t="s">
        <v>1091</v>
      </c>
      <c r="B558" s="15" t="s">
        <v>1759</v>
      </c>
      <c r="C558" s="9">
        <v>4530</v>
      </c>
      <c r="D558" s="15" t="s">
        <v>1758</v>
      </c>
      <c r="E558" s="10">
        <v>25162</v>
      </c>
      <c r="F558" s="15" t="s">
        <v>606</v>
      </c>
      <c r="G558" s="9">
        <f>SUM(K558-C558)</f>
        <v>540.1999999999998</v>
      </c>
      <c r="H558" s="8" t="s">
        <v>607</v>
      </c>
      <c r="I558" s="10">
        <v>33710</v>
      </c>
      <c r="J558" s="8" t="s">
        <v>837</v>
      </c>
      <c r="K558" s="9">
        <v>5070.2</v>
      </c>
      <c r="L558" s="10"/>
      <c r="M558" s="12" t="s">
        <v>90</v>
      </c>
      <c r="O558"/>
    </row>
    <row r="559" spans="1:15" ht="115.5" customHeight="1">
      <c r="A559" s="15" t="s">
        <v>1091</v>
      </c>
      <c r="B559" s="15" t="s">
        <v>1331</v>
      </c>
      <c r="C559" s="9"/>
      <c r="D559" s="15" t="s">
        <v>1332</v>
      </c>
      <c r="E559" s="10"/>
      <c r="F559" s="15"/>
      <c r="G559" s="9"/>
      <c r="H559" s="8"/>
      <c r="I559" s="10"/>
      <c r="J559" s="8" t="s">
        <v>1778</v>
      </c>
      <c r="K559" s="9"/>
      <c r="L559" s="10">
        <v>30508</v>
      </c>
      <c r="M559" s="12" t="s">
        <v>2090</v>
      </c>
      <c r="O559"/>
    </row>
    <row r="560" spans="1:15" ht="45" customHeight="1">
      <c r="A560" s="15" t="s">
        <v>1091</v>
      </c>
      <c r="B560" s="15" t="s">
        <v>2159</v>
      </c>
      <c r="C560" s="9">
        <v>4233</v>
      </c>
      <c r="D560" s="15" t="s">
        <v>2158</v>
      </c>
      <c r="E560" s="10">
        <v>25167</v>
      </c>
      <c r="F560" s="15" t="s">
        <v>2160</v>
      </c>
      <c r="G560" s="9">
        <f aca="true" t="shared" si="13" ref="G560:G567">SUM(K560-C560)</f>
        <v>1157.8999999999996</v>
      </c>
      <c r="H560" s="8" t="s">
        <v>2161</v>
      </c>
      <c r="I560" s="10"/>
      <c r="J560" s="8" t="s">
        <v>837</v>
      </c>
      <c r="K560" s="9">
        <v>5390.9</v>
      </c>
      <c r="L560" s="10"/>
      <c r="M560" s="12" t="s">
        <v>2723</v>
      </c>
      <c r="O560"/>
    </row>
    <row r="561" spans="1:15" ht="45">
      <c r="A561" s="15" t="s">
        <v>1091</v>
      </c>
      <c r="B561" s="15" t="s">
        <v>896</v>
      </c>
      <c r="C561" s="9">
        <v>3986</v>
      </c>
      <c r="D561" s="15" t="s">
        <v>895</v>
      </c>
      <c r="E561" s="10">
        <v>25177</v>
      </c>
      <c r="F561" s="15" t="s">
        <v>897</v>
      </c>
      <c r="G561" s="9">
        <f t="shared" si="13"/>
        <v>1552</v>
      </c>
      <c r="H561" s="8" t="s">
        <v>898</v>
      </c>
      <c r="I561" s="10"/>
      <c r="J561" s="8" t="s">
        <v>837</v>
      </c>
      <c r="K561" s="9">
        <v>5538</v>
      </c>
      <c r="L561" s="10"/>
      <c r="M561" s="12" t="s">
        <v>2354</v>
      </c>
      <c r="O561"/>
    </row>
    <row r="562" spans="1:15" ht="12.75">
      <c r="A562" s="15" t="s">
        <v>1091</v>
      </c>
      <c r="B562" s="15" t="s">
        <v>562</v>
      </c>
      <c r="C562" s="9">
        <v>4888</v>
      </c>
      <c r="D562" s="15" t="s">
        <v>561</v>
      </c>
      <c r="E562" s="10">
        <v>25182</v>
      </c>
      <c r="F562" s="15" t="s">
        <v>563</v>
      </c>
      <c r="G562" s="9">
        <f t="shared" si="13"/>
        <v>1025.8999999999996</v>
      </c>
      <c r="H562" s="8" t="s">
        <v>564</v>
      </c>
      <c r="I562" s="10"/>
      <c r="J562" s="8" t="s">
        <v>837</v>
      </c>
      <c r="K562" s="9">
        <v>5913.9</v>
      </c>
      <c r="L562" s="10"/>
      <c r="M562" s="12"/>
      <c r="O562"/>
    </row>
    <row r="563" spans="1:15" ht="45">
      <c r="A563" s="15" t="s">
        <v>1091</v>
      </c>
      <c r="B563" s="15" t="s">
        <v>1523</v>
      </c>
      <c r="C563" s="9">
        <v>3810</v>
      </c>
      <c r="D563" s="15" t="s">
        <v>1522</v>
      </c>
      <c r="E563" s="10">
        <v>25188</v>
      </c>
      <c r="F563" s="15" t="s">
        <v>1524</v>
      </c>
      <c r="G563" s="9">
        <f t="shared" si="13"/>
        <v>1128.8999999999996</v>
      </c>
      <c r="H563" s="8" t="s">
        <v>1525</v>
      </c>
      <c r="I563" s="10"/>
      <c r="J563" s="8" t="s">
        <v>837</v>
      </c>
      <c r="K563" s="9">
        <v>4938.9</v>
      </c>
      <c r="L563" s="10"/>
      <c r="M563" s="12" t="s">
        <v>1675</v>
      </c>
      <c r="O563"/>
    </row>
    <row r="564" spans="1:15" ht="15.75" customHeight="1">
      <c r="A564" s="15" t="s">
        <v>1779</v>
      </c>
      <c r="B564" s="15" t="s">
        <v>2660</v>
      </c>
      <c r="C564" s="9">
        <v>3178.8</v>
      </c>
      <c r="D564" s="15" t="s">
        <v>2659</v>
      </c>
      <c r="E564" s="10">
        <v>25185</v>
      </c>
      <c r="F564" s="15" t="s">
        <v>1339</v>
      </c>
      <c r="G564" s="9">
        <f t="shared" si="13"/>
        <v>2292.8999999999996</v>
      </c>
      <c r="H564" s="8" t="s">
        <v>1340</v>
      </c>
      <c r="I564" s="10">
        <v>31527</v>
      </c>
      <c r="J564" s="8" t="s">
        <v>837</v>
      </c>
      <c r="K564" s="9">
        <v>5471.7</v>
      </c>
      <c r="L564" s="10"/>
      <c r="M564" s="12" t="s">
        <v>2507</v>
      </c>
      <c r="O564"/>
    </row>
    <row r="565" spans="1:15" ht="45">
      <c r="A565" s="15" t="s">
        <v>1091</v>
      </c>
      <c r="B565" s="15" t="s">
        <v>892</v>
      </c>
      <c r="C565" s="9">
        <v>3544</v>
      </c>
      <c r="D565" s="15" t="s">
        <v>891</v>
      </c>
      <c r="E565" s="10">
        <v>25188</v>
      </c>
      <c r="F565" s="15" t="s">
        <v>893</v>
      </c>
      <c r="G565" s="9">
        <f t="shared" si="13"/>
        <v>1560</v>
      </c>
      <c r="H565" s="8" t="s">
        <v>894</v>
      </c>
      <c r="I565" s="10"/>
      <c r="J565" s="8" t="s">
        <v>837</v>
      </c>
      <c r="K565" s="9">
        <v>5104</v>
      </c>
      <c r="L565" s="10"/>
      <c r="M565" s="12" t="s">
        <v>3063</v>
      </c>
      <c r="O565"/>
    </row>
    <row r="566" spans="1:15" ht="216.75" customHeight="1">
      <c r="A566" s="15" t="s">
        <v>1091</v>
      </c>
      <c r="B566" s="15" t="s">
        <v>1265</v>
      </c>
      <c r="C566" s="9">
        <v>4214</v>
      </c>
      <c r="D566" s="15" t="s">
        <v>1264</v>
      </c>
      <c r="E566" s="10">
        <v>25190</v>
      </c>
      <c r="F566" s="15" t="s">
        <v>1266</v>
      </c>
      <c r="G566" s="9">
        <f t="shared" si="13"/>
        <v>1529.1000000000004</v>
      </c>
      <c r="H566" s="8" t="s">
        <v>1267</v>
      </c>
      <c r="I566" s="10">
        <v>33054</v>
      </c>
      <c r="J566" s="8" t="s">
        <v>837</v>
      </c>
      <c r="K566" s="9">
        <v>5743.1</v>
      </c>
      <c r="L566" s="10"/>
      <c r="M566" s="12" t="s">
        <v>6</v>
      </c>
      <c r="O566"/>
    </row>
    <row r="567" spans="1:15" ht="59.25" customHeight="1">
      <c r="A567" s="15" t="s">
        <v>1091</v>
      </c>
      <c r="B567" s="15" t="s">
        <v>2893</v>
      </c>
      <c r="C567" s="9">
        <v>4248</v>
      </c>
      <c r="D567" s="15" t="s">
        <v>2892</v>
      </c>
      <c r="E567" s="10">
        <v>25192</v>
      </c>
      <c r="F567" s="15" t="s">
        <v>2894</v>
      </c>
      <c r="G567" s="9">
        <f t="shared" si="13"/>
        <v>1075.3000000000002</v>
      </c>
      <c r="H567" s="8" t="s">
        <v>2895</v>
      </c>
      <c r="I567" s="10">
        <v>33603</v>
      </c>
      <c r="J567" s="8" t="s">
        <v>837</v>
      </c>
      <c r="K567" s="9">
        <v>5323.3</v>
      </c>
      <c r="L567" s="10"/>
      <c r="M567" s="12" t="s">
        <v>1626</v>
      </c>
      <c r="O567"/>
    </row>
    <row r="568" spans="1:15" ht="45">
      <c r="A568" s="15" t="s">
        <v>1091</v>
      </c>
      <c r="B568" s="17" t="s">
        <v>773</v>
      </c>
      <c r="C568" s="9">
        <v>1627</v>
      </c>
      <c r="D568" s="15" t="s">
        <v>774</v>
      </c>
      <c r="E568" s="10"/>
      <c r="F568" s="15"/>
      <c r="G568" s="8"/>
      <c r="H568" s="8"/>
      <c r="I568" s="10"/>
      <c r="J568" s="8" t="s">
        <v>1778</v>
      </c>
      <c r="K568" s="11"/>
      <c r="L568" s="10">
        <v>26443</v>
      </c>
      <c r="M568" s="12" t="s">
        <v>775</v>
      </c>
      <c r="O568"/>
    </row>
    <row r="569" spans="1:15" ht="56.25">
      <c r="A569" s="15" t="s">
        <v>1091</v>
      </c>
      <c r="B569" s="15" t="s">
        <v>2302</v>
      </c>
      <c r="C569" s="9">
        <v>3329.6</v>
      </c>
      <c r="D569" s="15" t="s">
        <v>2301</v>
      </c>
      <c r="E569" s="10">
        <v>25216</v>
      </c>
      <c r="F569" s="15" t="s">
        <v>2303</v>
      </c>
      <c r="G569" s="9">
        <f aca="true" t="shared" si="14" ref="G569:G579">SUM(K569-C569)</f>
        <v>934.2000000000003</v>
      </c>
      <c r="H569" s="8" t="s">
        <v>2304</v>
      </c>
      <c r="I569" s="10">
        <v>32049</v>
      </c>
      <c r="J569" s="8" t="s">
        <v>837</v>
      </c>
      <c r="K569" s="9">
        <v>4263.8</v>
      </c>
      <c r="L569" s="10"/>
      <c r="M569" s="12" t="s">
        <v>2435</v>
      </c>
      <c r="O569"/>
    </row>
    <row r="570" spans="1:15" ht="360">
      <c r="A570" s="15" t="s">
        <v>1091</v>
      </c>
      <c r="B570" s="15" t="s">
        <v>2901</v>
      </c>
      <c r="C570" s="9">
        <v>4279</v>
      </c>
      <c r="D570" s="15" t="s">
        <v>2900</v>
      </c>
      <c r="E570" s="10">
        <v>25218</v>
      </c>
      <c r="F570" s="15" t="s">
        <v>2902</v>
      </c>
      <c r="G570" s="9">
        <f t="shared" si="14"/>
        <v>1607.1999999999998</v>
      </c>
      <c r="H570" s="8" t="s">
        <v>2903</v>
      </c>
      <c r="I570" s="10">
        <v>33382</v>
      </c>
      <c r="J570" s="8" t="s">
        <v>837</v>
      </c>
      <c r="K570" s="9">
        <v>5886.2</v>
      </c>
      <c r="L570" s="10"/>
      <c r="M570" s="29" t="s">
        <v>170</v>
      </c>
      <c r="O570"/>
    </row>
    <row r="571" spans="1:15" ht="67.5">
      <c r="A571" s="15" t="s">
        <v>1091</v>
      </c>
      <c r="B571" s="15" t="s">
        <v>3012</v>
      </c>
      <c r="C571" s="9">
        <v>3839</v>
      </c>
      <c r="D571" s="15" t="s">
        <v>3011</v>
      </c>
      <c r="E571" s="10">
        <v>25230</v>
      </c>
      <c r="F571" s="15" t="s">
        <v>3013</v>
      </c>
      <c r="G571" s="9">
        <f t="shared" si="14"/>
        <v>592.1999999999998</v>
      </c>
      <c r="H571" s="8" t="s">
        <v>3014</v>
      </c>
      <c r="I571" s="10">
        <v>33450</v>
      </c>
      <c r="J571" s="8" t="s">
        <v>837</v>
      </c>
      <c r="K571" s="9">
        <v>4431.2</v>
      </c>
      <c r="L571" s="10"/>
      <c r="M571" s="12" t="s">
        <v>3131</v>
      </c>
      <c r="O571"/>
    </row>
    <row r="572" spans="1:15" ht="214.5" customHeight="1">
      <c r="A572" s="15" t="s">
        <v>1091</v>
      </c>
      <c r="B572" s="15" t="s">
        <v>3093</v>
      </c>
      <c r="C572" s="9">
        <v>3377</v>
      </c>
      <c r="D572" s="15" t="s">
        <v>3015</v>
      </c>
      <c r="E572" s="10">
        <v>25323</v>
      </c>
      <c r="F572" s="17" t="s">
        <v>3094</v>
      </c>
      <c r="G572" s="9">
        <f t="shared" si="14"/>
        <v>630</v>
      </c>
      <c r="H572" s="8" t="s">
        <v>3095</v>
      </c>
      <c r="I572" s="10">
        <v>33449</v>
      </c>
      <c r="J572" s="8" t="s">
        <v>1778</v>
      </c>
      <c r="K572" s="9">
        <v>4007</v>
      </c>
      <c r="L572" s="10">
        <v>34600</v>
      </c>
      <c r="M572" s="12" t="s">
        <v>1237</v>
      </c>
      <c r="O572"/>
    </row>
    <row r="573" spans="1:15" ht="67.5">
      <c r="A573" s="15" t="s">
        <v>1091</v>
      </c>
      <c r="B573" s="15" t="s">
        <v>643</v>
      </c>
      <c r="C573" s="9">
        <v>2891</v>
      </c>
      <c r="D573" s="15" t="s">
        <v>642</v>
      </c>
      <c r="E573" s="10">
        <v>25321</v>
      </c>
      <c r="F573" s="15" t="s">
        <v>644</v>
      </c>
      <c r="G573" s="9">
        <f t="shared" si="14"/>
        <v>540</v>
      </c>
      <c r="H573" s="8" t="s">
        <v>645</v>
      </c>
      <c r="I573" s="10">
        <v>33297</v>
      </c>
      <c r="J573" s="8" t="s">
        <v>837</v>
      </c>
      <c r="K573" s="9">
        <v>3431</v>
      </c>
      <c r="L573" s="10"/>
      <c r="M573" s="12" t="s">
        <v>2923</v>
      </c>
      <c r="O573"/>
    </row>
    <row r="574" spans="1:15" ht="168.75">
      <c r="A574" s="15" t="s">
        <v>1091</v>
      </c>
      <c r="B574" s="15" t="s">
        <v>1261</v>
      </c>
      <c r="C574" s="9">
        <v>3824</v>
      </c>
      <c r="D574" s="15" t="s">
        <v>1260</v>
      </c>
      <c r="E574" s="10">
        <v>25316</v>
      </c>
      <c r="F574" s="15" t="s">
        <v>1262</v>
      </c>
      <c r="G574" s="9">
        <f t="shared" si="14"/>
        <v>1263.5</v>
      </c>
      <c r="H574" s="8" t="s">
        <v>1263</v>
      </c>
      <c r="I574" s="10">
        <v>33030</v>
      </c>
      <c r="J574" s="8" t="s">
        <v>837</v>
      </c>
      <c r="K574" s="9">
        <v>5087.5</v>
      </c>
      <c r="L574" s="10"/>
      <c r="M574" s="12" t="s">
        <v>7</v>
      </c>
      <c r="O574"/>
    </row>
    <row r="575" spans="1:15" ht="90">
      <c r="A575" s="15" t="s">
        <v>1091</v>
      </c>
      <c r="B575" s="15" t="s">
        <v>2199</v>
      </c>
      <c r="C575" s="9">
        <v>3025.5</v>
      </c>
      <c r="D575" s="15" t="s">
        <v>2198</v>
      </c>
      <c r="E575" s="10">
        <v>25321</v>
      </c>
      <c r="F575" s="15" t="s">
        <v>2200</v>
      </c>
      <c r="G575" s="9">
        <f t="shared" si="14"/>
        <v>2213.5</v>
      </c>
      <c r="H575" s="8" t="s">
        <v>2201</v>
      </c>
      <c r="I575" s="10">
        <v>31603</v>
      </c>
      <c r="J575" s="8" t="s">
        <v>837</v>
      </c>
      <c r="K575" s="9">
        <v>5239</v>
      </c>
      <c r="L575" s="10"/>
      <c r="M575" s="12" t="s">
        <v>91</v>
      </c>
      <c r="O575"/>
    </row>
    <row r="576" spans="1:15" ht="57" customHeight="1">
      <c r="A576" s="15" t="s">
        <v>1091</v>
      </c>
      <c r="B576" s="15" t="s">
        <v>1579</v>
      </c>
      <c r="C576" s="9">
        <v>4078</v>
      </c>
      <c r="D576" s="15" t="s">
        <v>1578</v>
      </c>
      <c r="E576" s="10">
        <v>25323</v>
      </c>
      <c r="F576" s="15" t="s">
        <v>1580</v>
      </c>
      <c r="G576" s="9">
        <f t="shared" si="14"/>
        <v>948.8999999999996</v>
      </c>
      <c r="H576" s="8" t="s">
        <v>1581</v>
      </c>
      <c r="I576" s="10"/>
      <c r="J576" s="8" t="s">
        <v>837</v>
      </c>
      <c r="K576" s="9">
        <v>5026.9</v>
      </c>
      <c r="L576" s="10"/>
      <c r="M576" s="12" t="s">
        <v>3154</v>
      </c>
      <c r="O576"/>
    </row>
    <row r="577" spans="1:15" ht="45">
      <c r="A577" s="15" t="s">
        <v>1091</v>
      </c>
      <c r="B577" s="15" t="s">
        <v>1559</v>
      </c>
      <c r="C577" s="9">
        <v>3273</v>
      </c>
      <c r="D577" s="15" t="s">
        <v>1558</v>
      </c>
      <c r="E577" s="10">
        <v>25323</v>
      </c>
      <c r="F577" s="15" t="s">
        <v>1560</v>
      </c>
      <c r="G577" s="9">
        <f t="shared" si="14"/>
        <v>1044.5</v>
      </c>
      <c r="H577" s="8" t="s">
        <v>1561</v>
      </c>
      <c r="I577" s="10"/>
      <c r="J577" s="8" t="s">
        <v>837</v>
      </c>
      <c r="K577" s="9">
        <v>4317.5</v>
      </c>
      <c r="L577" s="10"/>
      <c r="M577" s="12" t="s">
        <v>3153</v>
      </c>
      <c r="O577"/>
    </row>
    <row r="578" spans="1:15" ht="67.5">
      <c r="A578" s="15" t="s">
        <v>1091</v>
      </c>
      <c r="B578" s="15" t="s">
        <v>651</v>
      </c>
      <c r="C578" s="9">
        <v>3438</v>
      </c>
      <c r="D578" s="15" t="s">
        <v>650</v>
      </c>
      <c r="E578" s="10">
        <v>25323</v>
      </c>
      <c r="F578" s="15" t="s">
        <v>652</v>
      </c>
      <c r="G578" s="9">
        <f t="shared" si="14"/>
        <v>1285.8999999999996</v>
      </c>
      <c r="H578" s="8" t="s">
        <v>653</v>
      </c>
      <c r="I578" s="10">
        <v>33297</v>
      </c>
      <c r="J578" s="8" t="s">
        <v>837</v>
      </c>
      <c r="K578" s="9">
        <v>4723.9</v>
      </c>
      <c r="L578" s="10"/>
      <c r="M578" s="12" t="s">
        <v>2925</v>
      </c>
      <c r="O578"/>
    </row>
    <row r="579" spans="1:15" ht="45">
      <c r="A579" s="15" t="s">
        <v>1091</v>
      </c>
      <c r="B579" s="15" t="s">
        <v>2151</v>
      </c>
      <c r="C579" s="9">
        <v>3396</v>
      </c>
      <c r="D579" s="15" t="s">
        <v>2150</v>
      </c>
      <c r="E579" s="10">
        <v>25323</v>
      </c>
      <c r="F579" s="15" t="s">
        <v>2152</v>
      </c>
      <c r="G579" s="9">
        <f t="shared" si="14"/>
        <v>1071.1999999999998</v>
      </c>
      <c r="H579" s="8" t="s">
        <v>2153</v>
      </c>
      <c r="I579" s="10"/>
      <c r="J579" s="8" t="s">
        <v>837</v>
      </c>
      <c r="K579" s="9">
        <v>4467.2</v>
      </c>
      <c r="L579" s="10"/>
      <c r="M579" s="12" t="s">
        <v>1046</v>
      </c>
      <c r="O579"/>
    </row>
    <row r="580" spans="1:15" ht="45">
      <c r="A580" s="15" t="s">
        <v>1091</v>
      </c>
      <c r="B580" s="15" t="s">
        <v>2419</v>
      </c>
      <c r="C580" s="9">
        <v>1092</v>
      </c>
      <c r="D580" s="15" t="s">
        <v>2420</v>
      </c>
      <c r="E580" s="10"/>
      <c r="F580" s="15"/>
      <c r="G580" s="8"/>
      <c r="H580" s="8"/>
      <c r="I580" s="10"/>
      <c r="J580" s="8" t="s">
        <v>1778</v>
      </c>
      <c r="K580" s="11"/>
      <c r="L580" s="10">
        <v>26265</v>
      </c>
      <c r="M580" s="12" t="s">
        <v>2386</v>
      </c>
      <c r="O580"/>
    </row>
    <row r="581" spans="1:15" ht="45">
      <c r="A581" s="15" t="s">
        <v>1091</v>
      </c>
      <c r="B581" s="15" t="s">
        <v>2155</v>
      </c>
      <c r="C581" s="9">
        <v>3316</v>
      </c>
      <c r="D581" s="15" t="s">
        <v>2154</v>
      </c>
      <c r="E581" s="10">
        <v>25336</v>
      </c>
      <c r="F581" s="15" t="s">
        <v>2156</v>
      </c>
      <c r="G581" s="9">
        <f>SUM(K581-C581)</f>
        <v>1053.8000000000002</v>
      </c>
      <c r="H581" s="8" t="s">
        <v>2157</v>
      </c>
      <c r="I581" s="10"/>
      <c r="J581" s="8" t="s">
        <v>837</v>
      </c>
      <c r="K581" s="9">
        <v>4369.8</v>
      </c>
      <c r="L581" s="10"/>
      <c r="M581" s="12" t="s">
        <v>1047</v>
      </c>
      <c r="O581"/>
    </row>
    <row r="582" spans="1:15" ht="45">
      <c r="A582" s="15" t="s">
        <v>1091</v>
      </c>
      <c r="B582" s="15" t="s">
        <v>888</v>
      </c>
      <c r="C582" s="9">
        <v>3064</v>
      </c>
      <c r="D582" s="15" t="s">
        <v>887</v>
      </c>
      <c r="E582" s="10">
        <v>25337</v>
      </c>
      <c r="F582" s="15" t="s">
        <v>889</v>
      </c>
      <c r="G582" s="9">
        <f>SUM(K582-C582)</f>
        <v>1784</v>
      </c>
      <c r="H582" s="8" t="s">
        <v>890</v>
      </c>
      <c r="I582" s="10"/>
      <c r="J582" s="8" t="s">
        <v>837</v>
      </c>
      <c r="K582" s="9">
        <v>4848</v>
      </c>
      <c r="L582" s="10"/>
      <c r="M582" s="12" t="s">
        <v>1823</v>
      </c>
      <c r="O582"/>
    </row>
    <row r="583" spans="1:15" ht="12.75">
      <c r="A583" s="15" t="s">
        <v>1091</v>
      </c>
      <c r="B583" s="15" t="s">
        <v>698</v>
      </c>
      <c r="C583" s="9">
        <v>804</v>
      </c>
      <c r="D583" s="15" t="s">
        <v>699</v>
      </c>
      <c r="E583" s="10"/>
      <c r="F583" s="15"/>
      <c r="G583" s="8"/>
      <c r="H583" s="8"/>
      <c r="I583" s="10"/>
      <c r="J583" s="8" t="s">
        <v>1778</v>
      </c>
      <c r="K583" s="11"/>
      <c r="L583" s="10">
        <v>25963</v>
      </c>
      <c r="M583" s="12" t="s">
        <v>941</v>
      </c>
      <c r="O583"/>
    </row>
    <row r="584" spans="1:15" ht="45">
      <c r="A584" s="15" t="s">
        <v>1091</v>
      </c>
      <c r="B584" s="15" t="s">
        <v>1527</v>
      </c>
      <c r="C584" s="9">
        <v>3493</v>
      </c>
      <c r="D584" s="15" t="s">
        <v>1526</v>
      </c>
      <c r="E584" s="10">
        <v>25338</v>
      </c>
      <c r="F584" s="15" t="s">
        <v>1528</v>
      </c>
      <c r="G584" s="9">
        <f>SUM(K584-C584)</f>
        <v>1021.6000000000004</v>
      </c>
      <c r="H584" s="8" t="s">
        <v>1529</v>
      </c>
      <c r="I584" s="10"/>
      <c r="J584" s="8" t="s">
        <v>837</v>
      </c>
      <c r="K584" s="9">
        <v>4514.6</v>
      </c>
      <c r="L584" s="10"/>
      <c r="M584" s="12" t="s">
        <v>1676</v>
      </c>
      <c r="O584"/>
    </row>
    <row r="585" spans="1:15" ht="112.5">
      <c r="A585" s="15" t="s">
        <v>1091</v>
      </c>
      <c r="B585" s="15" t="s">
        <v>3079</v>
      </c>
      <c r="C585" s="9">
        <v>2109.2</v>
      </c>
      <c r="D585" s="15" t="s">
        <v>3078</v>
      </c>
      <c r="E585" s="10">
        <v>25312</v>
      </c>
      <c r="F585" s="17" t="s">
        <v>3080</v>
      </c>
      <c r="G585" s="9">
        <f>SUM(K585-C585)</f>
        <v>1367.3000000000002</v>
      </c>
      <c r="H585" s="8" t="s">
        <v>3081</v>
      </c>
      <c r="I585" s="10">
        <v>31065</v>
      </c>
      <c r="J585" s="8" t="s">
        <v>837</v>
      </c>
      <c r="K585" s="9">
        <v>3476.5</v>
      </c>
      <c r="L585" s="10"/>
      <c r="M585" s="12" t="s">
        <v>2865</v>
      </c>
      <c r="O585"/>
    </row>
    <row r="586" spans="1:15" ht="68.25" customHeight="1">
      <c r="A586" s="15" t="s">
        <v>1091</v>
      </c>
      <c r="B586" s="15" t="s">
        <v>2909</v>
      </c>
      <c r="C586" s="9">
        <v>1498</v>
      </c>
      <c r="D586" s="15" t="s">
        <v>2908</v>
      </c>
      <c r="E586" s="10">
        <v>25342</v>
      </c>
      <c r="F586" s="15" t="s">
        <v>2910</v>
      </c>
      <c r="G586" s="9">
        <f>SUM(K586-C586)</f>
        <v>861</v>
      </c>
      <c r="H586" s="8" t="s">
        <v>2911</v>
      </c>
      <c r="I586" s="10">
        <v>33389</v>
      </c>
      <c r="J586" s="8" t="s">
        <v>837</v>
      </c>
      <c r="K586" s="9">
        <v>2359</v>
      </c>
      <c r="L586" s="10"/>
      <c r="M586" s="12" t="s">
        <v>928</v>
      </c>
      <c r="O586"/>
    </row>
    <row r="587" spans="1:15" ht="180">
      <c r="A587" s="15" t="s">
        <v>1091</v>
      </c>
      <c r="B587" s="15" t="s">
        <v>2349</v>
      </c>
      <c r="C587" s="9"/>
      <c r="D587" s="15" t="s">
        <v>2350</v>
      </c>
      <c r="E587" s="10"/>
      <c r="F587" s="15"/>
      <c r="G587" s="9"/>
      <c r="H587" s="8"/>
      <c r="I587" s="10"/>
      <c r="J587" s="8" t="s">
        <v>1778</v>
      </c>
      <c r="K587" s="9"/>
      <c r="L587" s="10">
        <v>29276</v>
      </c>
      <c r="M587" s="12" t="s">
        <v>2333</v>
      </c>
      <c r="O587"/>
    </row>
    <row r="588" spans="1:15" ht="12.75">
      <c r="A588" s="15" t="s">
        <v>1091</v>
      </c>
      <c r="B588" s="15" t="s">
        <v>687</v>
      </c>
      <c r="C588" s="9">
        <v>557</v>
      </c>
      <c r="D588" s="15" t="s">
        <v>688</v>
      </c>
      <c r="E588" s="10"/>
      <c r="F588" s="15"/>
      <c r="G588" s="8"/>
      <c r="H588" s="8"/>
      <c r="I588" s="10"/>
      <c r="J588" s="8" t="s">
        <v>1778</v>
      </c>
      <c r="K588" s="11"/>
      <c r="L588" s="10">
        <v>25811</v>
      </c>
      <c r="M588" s="12" t="s">
        <v>941</v>
      </c>
      <c r="O588"/>
    </row>
    <row r="589" spans="1:15" ht="180" customHeight="1">
      <c r="A589" s="15" t="s">
        <v>1091</v>
      </c>
      <c r="B589" s="15" t="s">
        <v>2175</v>
      </c>
      <c r="C589" s="9">
        <v>3692</v>
      </c>
      <c r="D589" s="15" t="s">
        <v>2174</v>
      </c>
      <c r="E589" s="10">
        <v>25349</v>
      </c>
      <c r="F589" s="15" t="s">
        <v>2176</v>
      </c>
      <c r="G589" s="9">
        <f>SUM(K589-C589)</f>
        <v>1906.8999999999996</v>
      </c>
      <c r="H589" s="8" t="s">
        <v>2177</v>
      </c>
      <c r="I589" s="10">
        <v>32853</v>
      </c>
      <c r="J589" s="8" t="s">
        <v>837</v>
      </c>
      <c r="K589" s="9">
        <v>5598.9</v>
      </c>
      <c r="L589" s="10"/>
      <c r="M589" s="12" t="s">
        <v>27</v>
      </c>
      <c r="O589"/>
    </row>
    <row r="590" spans="1:15" ht="12.75">
      <c r="A590" s="15" t="s">
        <v>1091</v>
      </c>
      <c r="B590" s="15" t="s">
        <v>1663</v>
      </c>
      <c r="C590" s="9">
        <v>2314.7</v>
      </c>
      <c r="D590" s="15" t="s">
        <v>1662</v>
      </c>
      <c r="E590" s="16">
        <v>25356</v>
      </c>
      <c r="F590" s="15" t="s">
        <v>1664</v>
      </c>
      <c r="G590" s="9">
        <f>SUM(K590-C590)</f>
        <v>3101.6000000000004</v>
      </c>
      <c r="H590" s="8" t="s">
        <v>1665</v>
      </c>
      <c r="I590" s="10">
        <v>30959</v>
      </c>
      <c r="J590" s="8" t="s">
        <v>837</v>
      </c>
      <c r="K590" s="9">
        <v>5416.3</v>
      </c>
      <c r="L590" s="10"/>
      <c r="M590" s="12"/>
      <c r="O590"/>
    </row>
    <row r="591" spans="1:15" ht="45">
      <c r="A591" s="15" t="s">
        <v>1091</v>
      </c>
      <c r="B591" s="15" t="s">
        <v>2163</v>
      </c>
      <c r="C591" s="9">
        <v>3127</v>
      </c>
      <c r="D591" s="15" t="s">
        <v>2162</v>
      </c>
      <c r="E591" s="10">
        <v>25366</v>
      </c>
      <c r="F591" s="15" t="s">
        <v>2164</v>
      </c>
      <c r="G591" s="9">
        <f>SUM(K591-C591)</f>
        <v>1135.1999999999998</v>
      </c>
      <c r="H591" s="8" t="s">
        <v>2165</v>
      </c>
      <c r="I591" s="10"/>
      <c r="J591" s="8" t="s">
        <v>837</v>
      </c>
      <c r="K591" s="9">
        <v>4262.2</v>
      </c>
      <c r="L591" s="10"/>
      <c r="M591" s="12" t="s">
        <v>787</v>
      </c>
      <c r="O591"/>
    </row>
    <row r="592" spans="1:15" ht="69.75" customHeight="1">
      <c r="A592" s="15" t="s">
        <v>1091</v>
      </c>
      <c r="B592" s="15" t="s">
        <v>3004</v>
      </c>
      <c r="C592" s="9">
        <v>1917</v>
      </c>
      <c r="D592" s="15" t="s">
        <v>3003</v>
      </c>
      <c r="E592" s="10">
        <v>25365</v>
      </c>
      <c r="F592" s="15" t="s">
        <v>3005</v>
      </c>
      <c r="G592" s="9">
        <f>SUM(K592-C592)</f>
        <v>2038</v>
      </c>
      <c r="H592" s="8" t="s">
        <v>3006</v>
      </c>
      <c r="I592" s="10">
        <v>33417</v>
      </c>
      <c r="J592" s="8" t="s">
        <v>837</v>
      </c>
      <c r="K592" s="9">
        <v>3955</v>
      </c>
      <c r="L592" s="10"/>
      <c r="M592" s="12" t="s">
        <v>931</v>
      </c>
      <c r="O592"/>
    </row>
    <row r="593" spans="1:15" ht="67.5">
      <c r="A593" s="15" t="s">
        <v>1091</v>
      </c>
      <c r="B593" s="15" t="s">
        <v>1981</v>
      </c>
      <c r="C593" s="9">
        <v>1226</v>
      </c>
      <c r="D593" s="15" t="s">
        <v>1982</v>
      </c>
      <c r="E593" s="10"/>
      <c r="F593" s="15"/>
      <c r="G593" s="8"/>
      <c r="H593" s="8"/>
      <c r="I593" s="10"/>
      <c r="J593" s="8" t="s">
        <v>2348</v>
      </c>
      <c r="K593" s="11"/>
      <c r="L593" s="10">
        <v>26438</v>
      </c>
      <c r="M593" s="12" t="s">
        <v>772</v>
      </c>
      <c r="O593"/>
    </row>
    <row r="594" spans="1:15" ht="56.25">
      <c r="A594" s="15" t="s">
        <v>1091</v>
      </c>
      <c r="B594" s="15" t="s">
        <v>2421</v>
      </c>
      <c r="C594" s="9">
        <v>1088</v>
      </c>
      <c r="D594" s="15" t="s">
        <v>2422</v>
      </c>
      <c r="E594" s="10"/>
      <c r="F594" s="15"/>
      <c r="G594" s="8"/>
      <c r="H594" s="8"/>
      <c r="I594" s="10"/>
      <c r="J594" s="8" t="s">
        <v>1778</v>
      </c>
      <c r="K594" s="11"/>
      <c r="L594" s="10">
        <v>26276</v>
      </c>
      <c r="M594" s="12" t="s">
        <v>2423</v>
      </c>
      <c r="O594"/>
    </row>
    <row r="595" spans="1:15" ht="12.75">
      <c r="A595" s="15" t="s">
        <v>1091</v>
      </c>
      <c r="B595" s="15" t="s">
        <v>1286</v>
      </c>
      <c r="C595" s="9">
        <v>1520.9</v>
      </c>
      <c r="D595" s="15" t="s">
        <v>1285</v>
      </c>
      <c r="E595" s="16">
        <v>25384</v>
      </c>
      <c r="F595" s="15" t="s">
        <v>1287</v>
      </c>
      <c r="G595" s="9">
        <f>SUM(K595-C595)</f>
        <v>1805.1999999999998</v>
      </c>
      <c r="H595" s="8" t="s">
        <v>3065</v>
      </c>
      <c r="I595" s="10">
        <v>31016</v>
      </c>
      <c r="J595" s="8" t="s">
        <v>837</v>
      </c>
      <c r="K595" s="9">
        <v>3326.1</v>
      </c>
      <c r="L595" s="10"/>
      <c r="M595" s="12"/>
      <c r="O595"/>
    </row>
    <row r="596" spans="1:15" ht="45">
      <c r="A596" s="15" t="s">
        <v>1091</v>
      </c>
      <c r="B596" s="15" t="s">
        <v>1092</v>
      </c>
      <c r="C596" s="9">
        <v>2186.7</v>
      </c>
      <c r="D596" s="15" t="s">
        <v>1090</v>
      </c>
      <c r="E596" s="16">
        <v>25402</v>
      </c>
      <c r="F596" s="15" t="s">
        <v>1093</v>
      </c>
      <c r="G596" s="9">
        <f>SUM(K596-C596)</f>
        <v>1754.5</v>
      </c>
      <c r="H596" s="8" t="s">
        <v>1094</v>
      </c>
      <c r="I596" s="10">
        <v>30621</v>
      </c>
      <c r="J596" s="8" t="s">
        <v>837</v>
      </c>
      <c r="K596" s="9">
        <v>3941.2</v>
      </c>
      <c r="L596" s="10"/>
      <c r="M596" s="23" t="s">
        <v>2863</v>
      </c>
      <c r="O596"/>
    </row>
    <row r="597" spans="1:15" ht="47.25" customHeight="1">
      <c r="A597" s="15" t="s">
        <v>1091</v>
      </c>
      <c r="B597" s="15" t="s">
        <v>1460</v>
      </c>
      <c r="C597" s="9"/>
      <c r="D597" s="15" t="s">
        <v>2979</v>
      </c>
      <c r="E597" s="16"/>
      <c r="F597" s="15" t="s">
        <v>171</v>
      </c>
      <c r="G597" s="9"/>
      <c r="H597" s="8" t="s">
        <v>1461</v>
      </c>
      <c r="I597" s="10"/>
      <c r="J597" s="8" t="s">
        <v>3214</v>
      </c>
      <c r="K597" s="9"/>
      <c r="L597" s="10"/>
      <c r="M597" s="12" t="s">
        <v>2128</v>
      </c>
      <c r="O597"/>
    </row>
    <row r="598" spans="1:15" ht="67.5">
      <c r="A598" s="15" t="s">
        <v>1091</v>
      </c>
      <c r="B598" s="15" t="s">
        <v>1846</v>
      </c>
      <c r="C598" s="9">
        <v>5573</v>
      </c>
      <c r="D598" s="15" t="s">
        <v>1845</v>
      </c>
      <c r="E598" s="10">
        <v>25451</v>
      </c>
      <c r="F598" s="15" t="s">
        <v>1847</v>
      </c>
      <c r="G598" s="9">
        <f>SUM(K598-C598)</f>
        <v>768.1999999999998</v>
      </c>
      <c r="H598" s="8" t="s">
        <v>1848</v>
      </c>
      <c r="I598" s="10">
        <v>33352</v>
      </c>
      <c r="J598" s="8" t="s">
        <v>837</v>
      </c>
      <c r="K598" s="9">
        <v>6341.2</v>
      </c>
      <c r="L598" s="10"/>
      <c r="M598" s="12" t="s">
        <v>1459</v>
      </c>
      <c r="O598"/>
    </row>
    <row r="599" spans="1:15" ht="56.25">
      <c r="A599" s="15" t="s">
        <v>1091</v>
      </c>
      <c r="B599" s="15" t="s">
        <v>2351</v>
      </c>
      <c r="C599" s="9"/>
      <c r="D599" s="15" t="s">
        <v>2352</v>
      </c>
      <c r="E599" s="10"/>
      <c r="F599" s="15" t="s">
        <v>2927</v>
      </c>
      <c r="G599" s="9"/>
      <c r="H599" s="8" t="s">
        <v>414</v>
      </c>
      <c r="I599" s="10"/>
      <c r="J599" s="8" t="s">
        <v>3214</v>
      </c>
      <c r="K599" s="9"/>
      <c r="L599" s="10"/>
      <c r="M599" s="12" t="s">
        <v>3161</v>
      </c>
      <c r="O599"/>
    </row>
    <row r="600" spans="1:15" ht="45">
      <c r="A600" s="15" t="s">
        <v>1091</v>
      </c>
      <c r="B600" s="15" t="s">
        <v>2167</v>
      </c>
      <c r="C600" s="9">
        <v>2873</v>
      </c>
      <c r="D600" s="15" t="s">
        <v>2166</v>
      </c>
      <c r="E600" s="10">
        <v>25448</v>
      </c>
      <c r="F600" s="15" t="s">
        <v>2168</v>
      </c>
      <c r="G600" s="9">
        <f aca="true" t="shared" si="15" ref="G600:G615">SUM(K600-C600)</f>
        <v>944.8000000000002</v>
      </c>
      <c r="H600" s="8" t="s">
        <v>2169</v>
      </c>
      <c r="I600" s="10"/>
      <c r="J600" s="8" t="s">
        <v>837</v>
      </c>
      <c r="K600" s="9">
        <v>3817.8</v>
      </c>
      <c r="L600" s="10"/>
      <c r="M600" s="12" t="s">
        <v>788</v>
      </c>
      <c r="O600"/>
    </row>
    <row r="601" spans="1:15" ht="67.5" customHeight="1">
      <c r="A601" s="15" t="s">
        <v>1091</v>
      </c>
      <c r="B601" s="15" t="s">
        <v>1240</v>
      </c>
      <c r="C601" s="9">
        <v>2689</v>
      </c>
      <c r="D601" s="15" t="s">
        <v>3096</v>
      </c>
      <c r="E601" s="10">
        <v>25462</v>
      </c>
      <c r="F601" s="15" t="s">
        <v>1241</v>
      </c>
      <c r="G601" s="9">
        <f t="shared" si="15"/>
        <v>810.5</v>
      </c>
      <c r="H601" s="8" t="s">
        <v>1242</v>
      </c>
      <c r="I601" s="10">
        <v>33450</v>
      </c>
      <c r="J601" s="8" t="s">
        <v>837</v>
      </c>
      <c r="K601" s="9">
        <v>3499.5</v>
      </c>
      <c r="L601" s="10"/>
      <c r="M601" s="12" t="s">
        <v>1238</v>
      </c>
      <c r="O601"/>
    </row>
    <row r="602" spans="1:15" ht="45">
      <c r="A602" s="15" t="s">
        <v>1091</v>
      </c>
      <c r="B602" s="15" t="s">
        <v>1543</v>
      </c>
      <c r="C602" s="9">
        <v>3655</v>
      </c>
      <c r="D602" s="15" t="s">
        <v>1542</v>
      </c>
      <c r="E602" s="10">
        <v>25457</v>
      </c>
      <c r="F602" s="15" t="s">
        <v>1544</v>
      </c>
      <c r="G602" s="9">
        <f t="shared" si="15"/>
        <v>1079.3000000000002</v>
      </c>
      <c r="H602" s="8" t="s">
        <v>1545</v>
      </c>
      <c r="I602" s="10"/>
      <c r="J602" s="8" t="s">
        <v>837</v>
      </c>
      <c r="K602" s="9">
        <v>4734.3</v>
      </c>
      <c r="L602" s="10"/>
      <c r="M602" s="12" t="s">
        <v>1041</v>
      </c>
      <c r="O602"/>
    </row>
    <row r="603" spans="1:15" ht="12.75">
      <c r="A603" s="15" t="s">
        <v>1091</v>
      </c>
      <c r="B603" s="15" t="s">
        <v>819</v>
      </c>
      <c r="C603" s="9">
        <v>2687.2</v>
      </c>
      <c r="D603" s="15" t="s">
        <v>818</v>
      </c>
      <c r="E603" s="16">
        <v>25469</v>
      </c>
      <c r="F603" s="15" t="s">
        <v>820</v>
      </c>
      <c r="G603" s="9">
        <f t="shared" si="15"/>
        <v>1655.6000000000004</v>
      </c>
      <c r="H603" s="8" t="s">
        <v>1961</v>
      </c>
      <c r="I603" s="10">
        <v>30714</v>
      </c>
      <c r="J603" s="8" t="s">
        <v>837</v>
      </c>
      <c r="K603" s="9">
        <v>4342.8</v>
      </c>
      <c r="L603" s="10"/>
      <c r="M603" s="12"/>
      <c r="O603"/>
    </row>
    <row r="604" spans="1:15" ht="81.75" customHeight="1">
      <c r="A604" s="15" t="s">
        <v>1779</v>
      </c>
      <c r="B604" s="15" t="s">
        <v>1480</v>
      </c>
      <c r="C604" s="9">
        <v>2840.2</v>
      </c>
      <c r="D604" s="15" t="s">
        <v>2501</v>
      </c>
      <c r="E604" s="10">
        <v>25475</v>
      </c>
      <c r="F604" s="17" t="s">
        <v>1481</v>
      </c>
      <c r="G604" s="9">
        <f t="shared" si="15"/>
        <v>2133.7</v>
      </c>
      <c r="H604" s="8" t="s">
        <v>1482</v>
      </c>
      <c r="I604" s="10">
        <v>31454</v>
      </c>
      <c r="J604" s="8" t="s">
        <v>837</v>
      </c>
      <c r="K604" s="9">
        <v>4973.9</v>
      </c>
      <c r="L604" s="10"/>
      <c r="M604" s="12" t="s">
        <v>167</v>
      </c>
      <c r="O604"/>
    </row>
    <row r="605" spans="1:15" ht="112.5">
      <c r="A605" s="15" t="s">
        <v>1091</v>
      </c>
      <c r="B605" s="15" t="s">
        <v>721</v>
      </c>
      <c r="C605" s="9">
        <v>3583</v>
      </c>
      <c r="D605" s="15" t="s">
        <v>720</v>
      </c>
      <c r="E605" s="10">
        <v>25385</v>
      </c>
      <c r="F605" s="15" t="s">
        <v>722</v>
      </c>
      <c r="G605" s="9">
        <f t="shared" si="15"/>
        <v>1214.1999999999998</v>
      </c>
      <c r="H605" s="8" t="s">
        <v>1259</v>
      </c>
      <c r="I605" s="10">
        <v>33049</v>
      </c>
      <c r="J605" s="8" t="s">
        <v>837</v>
      </c>
      <c r="K605" s="9">
        <v>4797.2</v>
      </c>
      <c r="L605" s="10"/>
      <c r="M605" s="12" t="s">
        <v>508</v>
      </c>
      <c r="O605"/>
    </row>
    <row r="606" spans="1:15" ht="360">
      <c r="A606" s="15" t="s">
        <v>1091</v>
      </c>
      <c r="B606" s="15" t="s">
        <v>277</v>
      </c>
      <c r="C606" s="9">
        <v>3218</v>
      </c>
      <c r="D606" s="15" t="s">
        <v>276</v>
      </c>
      <c r="E606" s="10">
        <v>25394</v>
      </c>
      <c r="F606" s="15" t="s">
        <v>278</v>
      </c>
      <c r="G606" s="9">
        <f t="shared" si="15"/>
        <v>1618</v>
      </c>
      <c r="H606" s="8" t="s">
        <v>279</v>
      </c>
      <c r="I606" s="10">
        <v>33130</v>
      </c>
      <c r="J606" s="8" t="s">
        <v>837</v>
      </c>
      <c r="K606" s="9">
        <v>4836</v>
      </c>
      <c r="L606" s="10"/>
      <c r="M606" s="12" t="s">
        <v>68</v>
      </c>
      <c r="O606"/>
    </row>
    <row r="607" spans="1:15" ht="12.75">
      <c r="A607" s="15" t="s">
        <v>1091</v>
      </c>
      <c r="B607" s="15" t="s">
        <v>2005</v>
      </c>
      <c r="C607" s="9">
        <v>1626.4</v>
      </c>
      <c r="D607" s="15" t="s">
        <v>2004</v>
      </c>
      <c r="E607" s="10">
        <v>25400</v>
      </c>
      <c r="F607" s="15" t="s">
        <v>2006</v>
      </c>
      <c r="G607" s="9">
        <f t="shared" si="15"/>
        <v>1220.9</v>
      </c>
      <c r="H607" s="8" t="s">
        <v>2007</v>
      </c>
      <c r="I607" s="10">
        <v>31684</v>
      </c>
      <c r="J607" s="8" t="s">
        <v>837</v>
      </c>
      <c r="K607" s="9">
        <v>2847.3</v>
      </c>
      <c r="L607" s="10"/>
      <c r="M607" s="12"/>
      <c r="O607"/>
    </row>
    <row r="608" spans="1:15" ht="12.75">
      <c r="A608" s="15" t="s">
        <v>1091</v>
      </c>
      <c r="B608" s="15" t="s">
        <v>2378</v>
      </c>
      <c r="C608" s="9">
        <v>2142</v>
      </c>
      <c r="D608" s="15" t="s">
        <v>1674</v>
      </c>
      <c r="E608" s="16">
        <v>25402</v>
      </c>
      <c r="F608" s="15" t="s">
        <v>2379</v>
      </c>
      <c r="G608" s="9">
        <f t="shared" si="15"/>
        <v>3687.6000000000004</v>
      </c>
      <c r="H608" s="8" t="s">
        <v>2380</v>
      </c>
      <c r="I608" s="10">
        <v>31000</v>
      </c>
      <c r="J608" s="8" t="s">
        <v>837</v>
      </c>
      <c r="K608" s="9">
        <v>5829.6</v>
      </c>
      <c r="L608" s="10"/>
      <c r="M608" s="12"/>
      <c r="O608"/>
    </row>
    <row r="609" spans="1:15" ht="67.5">
      <c r="A609" s="15" t="s">
        <v>1091</v>
      </c>
      <c r="B609" s="15" t="s">
        <v>3000</v>
      </c>
      <c r="C609" s="9">
        <v>3591</v>
      </c>
      <c r="D609" s="15" t="s">
        <v>2999</v>
      </c>
      <c r="E609" s="10">
        <v>25442</v>
      </c>
      <c r="F609" s="15" t="s">
        <v>3001</v>
      </c>
      <c r="G609" s="9">
        <f t="shared" si="15"/>
        <v>896.1000000000004</v>
      </c>
      <c r="H609" s="8" t="s">
        <v>3002</v>
      </c>
      <c r="I609" s="10">
        <v>33416</v>
      </c>
      <c r="J609" s="8" t="s">
        <v>837</v>
      </c>
      <c r="K609" s="9">
        <v>4487.1</v>
      </c>
      <c r="L609" s="10"/>
      <c r="M609" s="12" t="s">
        <v>930</v>
      </c>
      <c r="O609"/>
    </row>
    <row r="610" spans="1:15" ht="45">
      <c r="A610" s="15" t="s">
        <v>1091</v>
      </c>
      <c r="B610" s="15" t="s">
        <v>900</v>
      </c>
      <c r="C610" s="9">
        <v>1502</v>
      </c>
      <c r="D610" s="15" t="s">
        <v>899</v>
      </c>
      <c r="E610" s="10">
        <v>25444</v>
      </c>
      <c r="F610" s="15" t="s">
        <v>1621</v>
      </c>
      <c r="G610" s="9">
        <f t="shared" si="15"/>
        <v>1644</v>
      </c>
      <c r="H610" s="8" t="s">
        <v>1622</v>
      </c>
      <c r="I610" s="10"/>
      <c r="J610" s="8" t="s">
        <v>837</v>
      </c>
      <c r="K610" s="9">
        <v>3146</v>
      </c>
      <c r="L610" s="10"/>
      <c r="M610" s="12" t="s">
        <v>1819</v>
      </c>
      <c r="O610"/>
    </row>
    <row r="611" spans="1:15" ht="12.75">
      <c r="A611" s="15" t="s">
        <v>1091</v>
      </c>
      <c r="B611" s="15" t="s">
        <v>1445</v>
      </c>
      <c r="C611" s="9">
        <v>3563</v>
      </c>
      <c r="D611" s="15" t="s">
        <v>1444</v>
      </c>
      <c r="E611" s="10">
        <v>25552</v>
      </c>
      <c r="F611" s="15" t="s">
        <v>1446</v>
      </c>
      <c r="G611" s="9">
        <f t="shared" si="15"/>
        <v>1133</v>
      </c>
      <c r="H611" s="8" t="s">
        <v>1447</v>
      </c>
      <c r="I611" s="10"/>
      <c r="J611" s="8" t="s">
        <v>837</v>
      </c>
      <c r="K611" s="9">
        <v>4696</v>
      </c>
      <c r="L611" s="10"/>
      <c r="M611" s="12"/>
      <c r="O611"/>
    </row>
    <row r="612" spans="1:15" ht="69" customHeight="1">
      <c r="A612" s="15" t="s">
        <v>1091</v>
      </c>
      <c r="B612" s="15" t="s">
        <v>1235</v>
      </c>
      <c r="C612" s="9">
        <v>4015</v>
      </c>
      <c r="D612" s="15" t="s">
        <v>1234</v>
      </c>
      <c r="E612" s="10">
        <v>25455</v>
      </c>
      <c r="F612" s="15" t="s">
        <v>1236</v>
      </c>
      <c r="G612" s="9">
        <f t="shared" si="15"/>
        <v>723.6000000000004</v>
      </c>
      <c r="H612" s="8" t="s">
        <v>2720</v>
      </c>
      <c r="I612" s="10">
        <v>33688</v>
      </c>
      <c r="J612" s="8" t="s">
        <v>837</v>
      </c>
      <c r="K612" s="9">
        <v>4738.6</v>
      </c>
      <c r="L612" s="10"/>
      <c r="M612" s="12" t="s">
        <v>901</v>
      </c>
      <c r="O612"/>
    </row>
    <row r="613" spans="1:15" ht="67.5">
      <c r="A613" s="15" t="s">
        <v>1091</v>
      </c>
      <c r="B613" s="15" t="s">
        <v>1171</v>
      </c>
      <c r="C613" s="9">
        <v>1536</v>
      </c>
      <c r="D613" s="15" t="s">
        <v>1170</v>
      </c>
      <c r="E613" s="10">
        <v>25457</v>
      </c>
      <c r="F613" s="15" t="s">
        <v>1172</v>
      </c>
      <c r="G613" s="9">
        <f t="shared" si="15"/>
        <v>777.4000000000001</v>
      </c>
      <c r="H613" s="8" t="s">
        <v>1173</v>
      </c>
      <c r="I613" s="10">
        <v>33542</v>
      </c>
      <c r="J613" s="8" t="s">
        <v>837</v>
      </c>
      <c r="K613" s="9">
        <v>2313.4</v>
      </c>
      <c r="L613" s="10"/>
      <c r="M613" s="12" t="s">
        <v>3092</v>
      </c>
      <c r="O613"/>
    </row>
    <row r="614" spans="1:15" ht="147.75" customHeight="1">
      <c r="A614" s="15" t="s">
        <v>1091</v>
      </c>
      <c r="B614" s="15" t="s">
        <v>2575</v>
      </c>
      <c r="C614" s="9">
        <v>2231.4</v>
      </c>
      <c r="D614" s="15" t="s">
        <v>2574</v>
      </c>
      <c r="E614" s="10">
        <v>25486</v>
      </c>
      <c r="F614" s="15" t="s">
        <v>2576</v>
      </c>
      <c r="G614" s="9">
        <f t="shared" si="15"/>
        <v>2138.7999999999997</v>
      </c>
      <c r="H614" s="8" t="s">
        <v>2577</v>
      </c>
      <c r="I614" s="10">
        <v>31386</v>
      </c>
      <c r="J614" s="8" t="s">
        <v>837</v>
      </c>
      <c r="K614" s="9">
        <v>4370.2</v>
      </c>
      <c r="L614" s="10"/>
      <c r="M614" s="12" t="s">
        <v>121</v>
      </c>
      <c r="O614"/>
    </row>
    <row r="615" spans="1:19" ht="45">
      <c r="A615" s="15" t="s">
        <v>1091</v>
      </c>
      <c r="B615" s="15" t="s">
        <v>2393</v>
      </c>
      <c r="C615" s="9">
        <v>2423.2</v>
      </c>
      <c r="D615" s="15" t="s">
        <v>2222</v>
      </c>
      <c r="E615" s="10">
        <v>25491</v>
      </c>
      <c r="F615" s="15" t="s">
        <v>2394</v>
      </c>
      <c r="G615" s="9">
        <f t="shared" si="15"/>
        <v>1750.8000000000002</v>
      </c>
      <c r="H615" s="8" t="s">
        <v>2395</v>
      </c>
      <c r="I615" s="10">
        <v>31654</v>
      </c>
      <c r="J615" s="8" t="s">
        <v>1053</v>
      </c>
      <c r="K615" s="9">
        <v>4174</v>
      </c>
      <c r="L615" s="10"/>
      <c r="M615" s="31" t="s">
        <v>164</v>
      </c>
      <c r="N615" s="32"/>
      <c r="O615" s="32"/>
      <c r="P615" s="32"/>
      <c r="Q615" s="32"/>
      <c r="R615" s="32"/>
      <c r="S615" s="32"/>
    </row>
    <row r="616" spans="1:15" ht="12.75">
      <c r="A616" s="15" t="s">
        <v>1091</v>
      </c>
      <c r="B616" s="15" t="s">
        <v>732</v>
      </c>
      <c r="C616" s="9">
        <v>299</v>
      </c>
      <c r="D616" s="15" t="s">
        <v>733</v>
      </c>
      <c r="E616" s="10"/>
      <c r="F616" s="15"/>
      <c r="G616" s="8"/>
      <c r="H616" s="8"/>
      <c r="I616" s="10"/>
      <c r="J616" s="8" t="s">
        <v>1778</v>
      </c>
      <c r="K616" s="11"/>
      <c r="L616" s="10">
        <v>25744</v>
      </c>
      <c r="M616" s="12" t="s">
        <v>1684</v>
      </c>
      <c r="O616"/>
    </row>
    <row r="617" spans="1:15" ht="12.75">
      <c r="A617" s="15" t="s">
        <v>1091</v>
      </c>
      <c r="B617" s="15" t="s">
        <v>694</v>
      </c>
      <c r="C617" s="9">
        <v>517</v>
      </c>
      <c r="D617" s="15" t="s">
        <v>695</v>
      </c>
      <c r="E617" s="10"/>
      <c r="F617" s="15"/>
      <c r="G617" s="8"/>
      <c r="H617" s="8"/>
      <c r="I617" s="10"/>
      <c r="J617" s="8" t="s">
        <v>1778</v>
      </c>
      <c r="K617" s="11"/>
      <c r="L617" s="10">
        <v>25827</v>
      </c>
      <c r="M617" s="12" t="s">
        <v>942</v>
      </c>
      <c r="O617"/>
    </row>
    <row r="618" spans="1:15" ht="67.5">
      <c r="A618" s="15" t="s">
        <v>1091</v>
      </c>
      <c r="B618" s="15" t="s">
        <v>2832</v>
      </c>
      <c r="C618" s="9">
        <v>3752</v>
      </c>
      <c r="D618" s="15" t="s">
        <v>2831</v>
      </c>
      <c r="E618" s="10">
        <v>25546</v>
      </c>
      <c r="F618" s="15" t="s">
        <v>2833</v>
      </c>
      <c r="G618" s="9">
        <f>SUM(K618-C618)</f>
        <v>534.8000000000002</v>
      </c>
      <c r="H618" s="8" t="s">
        <v>2834</v>
      </c>
      <c r="I618" s="10">
        <v>33754</v>
      </c>
      <c r="J618" s="8" t="s">
        <v>837</v>
      </c>
      <c r="K618" s="9">
        <v>4286.8</v>
      </c>
      <c r="L618" s="10"/>
      <c r="M618" s="12" t="s">
        <v>3227</v>
      </c>
      <c r="O618"/>
    </row>
    <row r="619" spans="1:15" ht="12.75">
      <c r="A619" s="15" t="s">
        <v>1091</v>
      </c>
      <c r="B619" s="15" t="s">
        <v>1746</v>
      </c>
      <c r="C619" s="9">
        <v>1932.4</v>
      </c>
      <c r="D619" s="15" t="s">
        <v>1745</v>
      </c>
      <c r="E619" s="16">
        <v>25514</v>
      </c>
      <c r="F619" s="15" t="s">
        <v>1747</v>
      </c>
      <c r="G619" s="9">
        <f>SUM(K619-C619)</f>
        <v>706.5999999999999</v>
      </c>
      <c r="H619" s="8" t="s">
        <v>1748</v>
      </c>
      <c r="I619" s="10">
        <v>30798</v>
      </c>
      <c r="J619" s="8" t="s">
        <v>837</v>
      </c>
      <c r="K619" s="9">
        <v>2639</v>
      </c>
      <c r="L619" s="10"/>
      <c r="M619" s="12"/>
      <c r="O619"/>
    </row>
    <row r="620" spans="1:15" ht="69" customHeight="1">
      <c r="A620" s="15" t="s">
        <v>1091</v>
      </c>
      <c r="B620" s="15" t="s">
        <v>2844</v>
      </c>
      <c r="C620" s="9">
        <v>1299</v>
      </c>
      <c r="D620" s="15" t="s">
        <v>2843</v>
      </c>
      <c r="E620" s="10">
        <v>25582</v>
      </c>
      <c r="F620" s="15" t="s">
        <v>2845</v>
      </c>
      <c r="G620" s="9">
        <f>SUM(K620-C620)</f>
        <v>368.70000000000005</v>
      </c>
      <c r="H620" s="8" t="s">
        <v>2846</v>
      </c>
      <c r="I620" s="10">
        <v>33784</v>
      </c>
      <c r="J620" s="8" t="s">
        <v>837</v>
      </c>
      <c r="K620" s="9">
        <v>1667.7</v>
      </c>
      <c r="L620" s="10"/>
      <c r="M620" s="12" t="s">
        <v>585</v>
      </c>
      <c r="O620"/>
    </row>
    <row r="621" spans="1:15" ht="22.5">
      <c r="A621" s="15" t="s">
        <v>1091</v>
      </c>
      <c r="B621" s="15" t="s">
        <v>815</v>
      </c>
      <c r="C621" s="9">
        <v>2192.1</v>
      </c>
      <c r="D621" s="15" t="s">
        <v>814</v>
      </c>
      <c r="E621" s="16">
        <v>25599</v>
      </c>
      <c r="F621" s="15" t="s">
        <v>816</v>
      </c>
      <c r="G621" s="9">
        <f>SUM(K621-C621)</f>
        <v>1737.5</v>
      </c>
      <c r="H621" s="8" t="s">
        <v>817</v>
      </c>
      <c r="I621" s="10">
        <v>30705</v>
      </c>
      <c r="J621" s="8" t="s">
        <v>837</v>
      </c>
      <c r="K621" s="9">
        <v>3929.6</v>
      </c>
      <c r="L621" s="10"/>
      <c r="M621" s="12" t="s">
        <v>3038</v>
      </c>
      <c r="O621"/>
    </row>
    <row r="622" spans="1:15" ht="102" customHeight="1">
      <c r="A622" s="15" t="s">
        <v>1091</v>
      </c>
      <c r="B622" s="15" t="s">
        <v>1103</v>
      </c>
      <c r="C622" s="9"/>
      <c r="D622" s="15" t="s">
        <v>1119</v>
      </c>
      <c r="E622" s="27"/>
      <c r="F622" s="15"/>
      <c r="G622" s="9"/>
      <c r="H622" s="8"/>
      <c r="I622" s="10"/>
      <c r="J622" s="8"/>
      <c r="K622" s="9"/>
      <c r="L622" s="10">
        <v>29048</v>
      </c>
      <c r="M622" s="12" t="s">
        <v>558</v>
      </c>
      <c r="O622"/>
    </row>
    <row r="623" spans="1:15" ht="56.25">
      <c r="A623" s="15" t="s">
        <v>1091</v>
      </c>
      <c r="B623" s="15" t="s">
        <v>1448</v>
      </c>
      <c r="C623" s="9">
        <v>2966</v>
      </c>
      <c r="D623" s="15" t="s">
        <v>3211</v>
      </c>
      <c r="E623" s="27">
        <v>25624</v>
      </c>
      <c r="F623" s="15" t="s">
        <v>1449</v>
      </c>
      <c r="G623" s="9">
        <f>SUM(K623-C623)</f>
        <v>913.6999999999998</v>
      </c>
      <c r="H623" s="8" t="s">
        <v>1450</v>
      </c>
      <c r="I623" s="10"/>
      <c r="J623" s="8" t="s">
        <v>1053</v>
      </c>
      <c r="K623" s="9">
        <v>3879.7</v>
      </c>
      <c r="L623" s="10"/>
      <c r="M623" s="26" t="s">
        <v>1932</v>
      </c>
      <c r="O623"/>
    </row>
    <row r="624" spans="1:15" ht="67.5">
      <c r="A624" s="15" t="s">
        <v>1091</v>
      </c>
      <c r="B624" s="15" t="s">
        <v>655</v>
      </c>
      <c r="C624" s="9">
        <v>2913</v>
      </c>
      <c r="D624" s="15" t="s">
        <v>654</v>
      </c>
      <c r="E624" s="27">
        <v>25653</v>
      </c>
      <c r="F624" s="15" t="s">
        <v>656</v>
      </c>
      <c r="G624" s="9">
        <f>SUM(K624-C624)</f>
        <v>902.9000000000001</v>
      </c>
      <c r="H624" s="8" t="s">
        <v>657</v>
      </c>
      <c r="I624" s="10">
        <v>33326</v>
      </c>
      <c r="J624" s="8" t="s">
        <v>837</v>
      </c>
      <c r="K624" s="9">
        <v>3815.9</v>
      </c>
      <c r="L624" s="10"/>
      <c r="M624" s="12" t="s">
        <v>3238</v>
      </c>
      <c r="O624"/>
    </row>
    <row r="625" spans="1:15" ht="270">
      <c r="A625" s="15" t="s">
        <v>1091</v>
      </c>
      <c r="B625" s="15" t="s">
        <v>2516</v>
      </c>
      <c r="C625" s="9">
        <v>1435</v>
      </c>
      <c r="D625" s="15" t="s">
        <v>2518</v>
      </c>
      <c r="E625" s="10"/>
      <c r="F625" s="15"/>
      <c r="G625" s="8"/>
      <c r="H625" s="8"/>
      <c r="I625" s="10"/>
      <c r="J625" s="8" t="s">
        <v>1778</v>
      </c>
      <c r="K625" s="11"/>
      <c r="L625" s="10">
        <v>27977</v>
      </c>
      <c r="M625" s="12" t="s">
        <v>1118</v>
      </c>
      <c r="O625"/>
    </row>
    <row r="626" spans="1:15" ht="22.5">
      <c r="A626" s="15" t="s">
        <v>1091</v>
      </c>
      <c r="B626" s="15" t="s">
        <v>3071</v>
      </c>
      <c r="C626" s="9">
        <v>2304.6</v>
      </c>
      <c r="D626" s="15" t="s">
        <v>3070</v>
      </c>
      <c r="E626" s="16">
        <v>25685</v>
      </c>
      <c r="F626" s="15" t="s">
        <v>3072</v>
      </c>
      <c r="G626" s="9">
        <f aca="true" t="shared" si="16" ref="G626:G634">SUM(K626-C626)</f>
        <v>2224.1</v>
      </c>
      <c r="H626" s="8" t="s">
        <v>3073</v>
      </c>
      <c r="I626" s="10">
        <v>31030</v>
      </c>
      <c r="J626" s="8" t="s">
        <v>837</v>
      </c>
      <c r="K626" s="9">
        <v>4528.7</v>
      </c>
      <c r="L626" s="10"/>
      <c r="M626" s="12" t="s">
        <v>2931</v>
      </c>
      <c r="O626"/>
    </row>
    <row r="627" spans="1:15" ht="67.5">
      <c r="A627" s="15" t="s">
        <v>1091</v>
      </c>
      <c r="B627" s="15" t="s">
        <v>1223</v>
      </c>
      <c r="C627" s="9">
        <v>3350</v>
      </c>
      <c r="D627" s="15" t="s">
        <v>1222</v>
      </c>
      <c r="E627" s="10">
        <v>25688</v>
      </c>
      <c r="F627" s="15" t="s">
        <v>1224</v>
      </c>
      <c r="G627" s="9">
        <f t="shared" si="16"/>
        <v>616.5999999999999</v>
      </c>
      <c r="H627" s="8" t="s">
        <v>1225</v>
      </c>
      <c r="I627" s="10">
        <v>33662</v>
      </c>
      <c r="J627" s="8" t="s">
        <v>837</v>
      </c>
      <c r="K627" s="9">
        <v>3966.6</v>
      </c>
      <c r="L627" s="10"/>
      <c r="M627" s="12" t="s">
        <v>2091</v>
      </c>
      <c r="O627"/>
    </row>
    <row r="628" spans="1:15" ht="12.75">
      <c r="A628" s="15" t="s">
        <v>1779</v>
      </c>
      <c r="B628" s="15" t="s">
        <v>2490</v>
      </c>
      <c r="C628" s="9">
        <v>1953</v>
      </c>
      <c r="D628" s="15" t="s">
        <v>2489</v>
      </c>
      <c r="E628" s="10">
        <v>25716</v>
      </c>
      <c r="F628" s="15" t="s">
        <v>2491</v>
      </c>
      <c r="G628" s="9">
        <f t="shared" si="16"/>
        <v>1879</v>
      </c>
      <c r="H628" s="8" t="s">
        <v>2492</v>
      </c>
      <c r="I628" s="10">
        <v>31437</v>
      </c>
      <c r="J628" s="8" t="s">
        <v>837</v>
      </c>
      <c r="K628" s="9">
        <v>3832</v>
      </c>
      <c r="L628" s="10"/>
      <c r="M628" s="12"/>
      <c r="O628"/>
    </row>
    <row r="629" spans="1:15" ht="12.75" customHeight="1">
      <c r="A629" s="15" t="s">
        <v>1091</v>
      </c>
      <c r="B629" s="15" t="s">
        <v>1492</v>
      </c>
      <c r="C629" s="9">
        <v>2385.7</v>
      </c>
      <c r="D629" s="15" t="s">
        <v>1491</v>
      </c>
      <c r="E629" s="10">
        <v>25716</v>
      </c>
      <c r="F629" s="15" t="s">
        <v>1493</v>
      </c>
      <c r="G629" s="9">
        <f t="shared" si="16"/>
        <v>2264.7</v>
      </c>
      <c r="H629" s="8" t="s">
        <v>1494</v>
      </c>
      <c r="I629" s="10">
        <v>31477</v>
      </c>
      <c r="J629" s="8" t="s">
        <v>837</v>
      </c>
      <c r="K629" s="9">
        <v>4650.4</v>
      </c>
      <c r="L629" s="10"/>
      <c r="M629" s="12" t="s">
        <v>2507</v>
      </c>
      <c r="O629"/>
    </row>
    <row r="630" spans="1:15" ht="22.5">
      <c r="A630" s="15" t="s">
        <v>1091</v>
      </c>
      <c r="B630" s="15" t="s">
        <v>466</v>
      </c>
      <c r="C630" s="9">
        <v>2433.8</v>
      </c>
      <c r="D630" s="15" t="s">
        <v>465</v>
      </c>
      <c r="E630" s="10">
        <v>25734</v>
      </c>
      <c r="F630" s="15" t="s">
        <v>467</v>
      </c>
      <c r="G630" s="9">
        <f t="shared" si="16"/>
        <v>2255.8999999999996</v>
      </c>
      <c r="H630" s="8" t="s">
        <v>468</v>
      </c>
      <c r="I630" s="10">
        <v>31323</v>
      </c>
      <c r="J630" s="8" t="s">
        <v>837</v>
      </c>
      <c r="K630" s="9">
        <v>4689.7</v>
      </c>
      <c r="L630" s="10"/>
      <c r="M630" s="12" t="s">
        <v>2931</v>
      </c>
      <c r="O630"/>
    </row>
    <row r="631" spans="1:15" ht="169.5" customHeight="1">
      <c r="A631" s="15" t="s">
        <v>1091</v>
      </c>
      <c r="B631" s="15" t="s">
        <v>1437</v>
      </c>
      <c r="C631" s="9">
        <v>3235</v>
      </c>
      <c r="D631" s="15" t="s">
        <v>1436</v>
      </c>
      <c r="E631" s="10">
        <v>25749</v>
      </c>
      <c r="F631" s="15" t="s">
        <v>1438</v>
      </c>
      <c r="G631" s="9">
        <f t="shared" si="16"/>
        <v>1754</v>
      </c>
      <c r="H631" s="8" t="s">
        <v>1439</v>
      </c>
      <c r="I631" s="10">
        <v>32861</v>
      </c>
      <c r="J631" s="8" t="s">
        <v>837</v>
      </c>
      <c r="K631" s="9">
        <v>4989</v>
      </c>
      <c r="L631" s="10"/>
      <c r="M631" s="12" t="s">
        <v>95</v>
      </c>
      <c r="O631"/>
    </row>
    <row r="632" spans="1:15" ht="70.5" customHeight="1">
      <c r="A632" s="15" t="s">
        <v>1091</v>
      </c>
      <c r="B632" s="15" t="s">
        <v>1248</v>
      </c>
      <c r="C632" s="9">
        <v>2006</v>
      </c>
      <c r="D632" s="15" t="s">
        <v>1247</v>
      </c>
      <c r="E632" s="10">
        <v>25777</v>
      </c>
      <c r="F632" s="15" t="s">
        <v>1249</v>
      </c>
      <c r="G632" s="9">
        <f t="shared" si="16"/>
        <v>912.5</v>
      </c>
      <c r="H632" s="8" t="s">
        <v>1250</v>
      </c>
      <c r="I632" s="10">
        <v>33500</v>
      </c>
      <c r="J632" s="8" t="s">
        <v>837</v>
      </c>
      <c r="K632" s="9">
        <v>2918.5</v>
      </c>
      <c r="L632" s="10"/>
      <c r="M632" s="12" t="s">
        <v>1239</v>
      </c>
      <c r="O632"/>
    </row>
    <row r="633" spans="1:15" ht="45">
      <c r="A633" s="15" t="s">
        <v>1091</v>
      </c>
      <c r="B633" s="15" t="s">
        <v>2147</v>
      </c>
      <c r="C633" s="9">
        <v>6466</v>
      </c>
      <c r="D633" s="15" t="s">
        <v>2146</v>
      </c>
      <c r="E633" s="10">
        <v>25780</v>
      </c>
      <c r="F633" s="15" t="s">
        <v>2148</v>
      </c>
      <c r="G633" s="9">
        <f t="shared" si="16"/>
        <v>1011.5</v>
      </c>
      <c r="H633" s="8" t="s">
        <v>2149</v>
      </c>
      <c r="I633" s="10"/>
      <c r="J633" s="8" t="s">
        <v>837</v>
      </c>
      <c r="K633" s="9">
        <v>7477.5</v>
      </c>
      <c r="L633" s="10"/>
      <c r="M633" s="12" t="s">
        <v>1045</v>
      </c>
      <c r="O633"/>
    </row>
    <row r="634" spans="1:15" ht="67.5">
      <c r="A634" s="15" t="s">
        <v>1091</v>
      </c>
      <c r="B634" s="15" t="s">
        <v>659</v>
      </c>
      <c r="C634" s="9">
        <v>3062</v>
      </c>
      <c r="D634" s="15" t="s">
        <v>658</v>
      </c>
      <c r="E634" s="10">
        <v>25800</v>
      </c>
      <c r="F634" s="15" t="s">
        <v>660</v>
      </c>
      <c r="G634" s="9">
        <f t="shared" si="16"/>
        <v>1058.3000000000002</v>
      </c>
      <c r="H634" s="8" t="s">
        <v>661</v>
      </c>
      <c r="I634" s="10">
        <v>33327</v>
      </c>
      <c r="J634" s="8" t="s">
        <v>837</v>
      </c>
      <c r="K634" s="9">
        <v>4120.3</v>
      </c>
      <c r="L634" s="10"/>
      <c r="M634" s="12" t="s">
        <v>2926</v>
      </c>
      <c r="O634"/>
    </row>
    <row r="635" spans="1:15" ht="56.25">
      <c r="A635" s="15" t="s">
        <v>1091</v>
      </c>
      <c r="B635" s="15" t="s">
        <v>2391</v>
      </c>
      <c r="C635" s="9"/>
      <c r="D635" s="15" t="s">
        <v>2390</v>
      </c>
      <c r="E635" s="10"/>
      <c r="F635" s="15" t="s">
        <v>2414</v>
      </c>
      <c r="G635" s="8"/>
      <c r="H635" s="8" t="s">
        <v>2415</v>
      </c>
      <c r="I635" s="10"/>
      <c r="J635" s="8" t="s">
        <v>3214</v>
      </c>
      <c r="K635" s="11"/>
      <c r="L635" s="10"/>
      <c r="M635" s="12" t="s">
        <v>985</v>
      </c>
      <c r="O635"/>
    </row>
    <row r="636" spans="1:15" ht="45">
      <c r="A636" s="15" t="s">
        <v>1091</v>
      </c>
      <c r="B636" s="17" t="s">
        <v>2026</v>
      </c>
      <c r="C636" s="9">
        <v>992</v>
      </c>
      <c r="D636" s="15" t="s">
        <v>2027</v>
      </c>
      <c r="E636" s="10"/>
      <c r="F636" s="15"/>
      <c r="G636" s="8"/>
      <c r="H636" s="8"/>
      <c r="I636" s="10"/>
      <c r="J636" s="8" t="s">
        <v>1778</v>
      </c>
      <c r="K636" s="11"/>
      <c r="L636" s="10">
        <v>26603</v>
      </c>
      <c r="M636" s="12" t="s">
        <v>2028</v>
      </c>
      <c r="O636"/>
    </row>
    <row r="637" spans="1:15" ht="33.75">
      <c r="A637" s="15" t="s">
        <v>1091</v>
      </c>
      <c r="B637" s="17" t="s">
        <v>3128</v>
      </c>
      <c r="C637" s="9">
        <v>88</v>
      </c>
      <c r="D637" s="15" t="s">
        <v>3129</v>
      </c>
      <c r="E637" s="10"/>
      <c r="F637" s="15"/>
      <c r="G637" s="8"/>
      <c r="H637" s="8"/>
      <c r="I637" s="10"/>
      <c r="J637" s="8" t="s">
        <v>1778</v>
      </c>
      <c r="K637" s="11"/>
      <c r="L637" s="10">
        <v>26135</v>
      </c>
      <c r="M637" s="12" t="s">
        <v>2442</v>
      </c>
      <c r="O637"/>
    </row>
    <row r="638" spans="1:15" ht="12.75">
      <c r="A638" s="15" t="s">
        <v>1091</v>
      </c>
      <c r="B638" s="15" t="s">
        <v>2648</v>
      </c>
      <c r="C638" s="9">
        <v>2562.2</v>
      </c>
      <c r="D638" s="15" t="s">
        <v>2647</v>
      </c>
      <c r="E638" s="10">
        <v>25869</v>
      </c>
      <c r="F638" s="15" t="s">
        <v>2649</v>
      </c>
      <c r="G638" s="9">
        <f>SUM(K638-C638)</f>
        <v>1240.7000000000003</v>
      </c>
      <c r="H638" s="8" t="s">
        <v>2650</v>
      </c>
      <c r="I638" s="10">
        <v>31531</v>
      </c>
      <c r="J638" s="8" t="s">
        <v>837</v>
      </c>
      <c r="K638" s="9">
        <v>3802.9</v>
      </c>
      <c r="L638" s="10"/>
      <c r="M638" s="12"/>
      <c r="O638"/>
    </row>
    <row r="639" spans="1:15" ht="57.75" customHeight="1">
      <c r="A639" s="15" t="s">
        <v>1091</v>
      </c>
      <c r="B639" s="15" t="s">
        <v>2885</v>
      </c>
      <c r="C639" s="9">
        <v>2400</v>
      </c>
      <c r="D639" s="15" t="s">
        <v>2884</v>
      </c>
      <c r="E639" s="10">
        <v>25869</v>
      </c>
      <c r="F639" s="15" t="s">
        <v>2886</v>
      </c>
      <c r="G639" s="9">
        <f>SUM(K639-C639)</f>
        <v>481.3000000000002</v>
      </c>
      <c r="H639" s="8" t="s">
        <v>2887</v>
      </c>
      <c r="I639" s="10">
        <v>33527</v>
      </c>
      <c r="J639" s="8" t="s">
        <v>837</v>
      </c>
      <c r="K639" s="9">
        <v>2881.3</v>
      </c>
      <c r="L639" s="10"/>
      <c r="M639" s="12" t="s">
        <v>822</v>
      </c>
      <c r="O639"/>
    </row>
    <row r="640" spans="1:15" ht="58.5" customHeight="1">
      <c r="A640" s="15" t="s">
        <v>1091</v>
      </c>
      <c r="B640" s="15" t="s">
        <v>1441</v>
      </c>
      <c r="C640" s="9">
        <v>2602</v>
      </c>
      <c r="D640" s="15" t="s">
        <v>1440</v>
      </c>
      <c r="E640" s="10">
        <v>25893</v>
      </c>
      <c r="F640" s="15" t="s">
        <v>1442</v>
      </c>
      <c r="G640" s="9">
        <f>SUM(K640-C640)</f>
        <v>3583</v>
      </c>
      <c r="H640" s="8" t="s">
        <v>1443</v>
      </c>
      <c r="I640" s="10"/>
      <c r="J640" s="8" t="s">
        <v>837</v>
      </c>
      <c r="K640" s="9">
        <v>6185</v>
      </c>
      <c r="L640" s="10"/>
      <c r="M640" s="12" t="s">
        <v>1820</v>
      </c>
      <c r="O640"/>
    </row>
    <row r="641" spans="1:15" ht="36" customHeight="1">
      <c r="A641" s="15" t="s">
        <v>1091</v>
      </c>
      <c r="B641" s="15" t="s">
        <v>2553</v>
      </c>
      <c r="C641" s="9"/>
      <c r="D641" s="15" t="s">
        <v>2554</v>
      </c>
      <c r="E641" s="10"/>
      <c r="F641" s="15"/>
      <c r="G641" s="9"/>
      <c r="H641" s="8"/>
      <c r="I641" s="10"/>
      <c r="J641" s="8"/>
      <c r="K641" s="9"/>
      <c r="L641" s="10">
        <v>28321</v>
      </c>
      <c r="M641" s="12" t="s">
        <v>1821</v>
      </c>
      <c r="O641"/>
    </row>
    <row r="642" spans="1:15" ht="58.5" customHeight="1">
      <c r="A642" s="15" t="s">
        <v>1091</v>
      </c>
      <c r="B642" s="15" t="s">
        <v>1854</v>
      </c>
      <c r="C642" s="9">
        <v>3232</v>
      </c>
      <c r="D642" s="15" t="s">
        <v>1853</v>
      </c>
      <c r="E642" s="10">
        <v>25930</v>
      </c>
      <c r="F642" s="15" t="s">
        <v>1855</v>
      </c>
      <c r="G642" s="9">
        <f aca="true" t="shared" si="17" ref="G642:G650">SUM(K642-C642)</f>
        <v>593.5999999999999</v>
      </c>
      <c r="H642" s="8" t="s">
        <v>1856</v>
      </c>
      <c r="I642" s="10">
        <v>33379</v>
      </c>
      <c r="J642" s="8" t="s">
        <v>837</v>
      </c>
      <c r="K642" s="9">
        <v>3825.6</v>
      </c>
      <c r="L642" s="10"/>
      <c r="M642" s="12" t="s">
        <v>1818</v>
      </c>
      <c r="O642"/>
    </row>
    <row r="643" spans="1:15" ht="12.75">
      <c r="A643" s="15" t="s">
        <v>1091</v>
      </c>
      <c r="B643" s="15" t="s">
        <v>1734</v>
      </c>
      <c r="C643" s="9">
        <v>2963.4</v>
      </c>
      <c r="D643" s="15" t="s">
        <v>1971</v>
      </c>
      <c r="E643" s="16">
        <v>25930</v>
      </c>
      <c r="F643" s="15" t="s">
        <v>1735</v>
      </c>
      <c r="G643" s="9">
        <f t="shared" si="17"/>
        <v>1728.7999999999997</v>
      </c>
      <c r="H643" s="8" t="s">
        <v>1736</v>
      </c>
      <c r="I643" s="10">
        <v>30750</v>
      </c>
      <c r="J643" s="8" t="s">
        <v>837</v>
      </c>
      <c r="K643" s="9">
        <v>4692.2</v>
      </c>
      <c r="L643" s="10"/>
      <c r="M643" s="12"/>
      <c r="O643"/>
    </row>
    <row r="644" spans="1:15" ht="57" customHeight="1">
      <c r="A644" s="15" t="s">
        <v>1091</v>
      </c>
      <c r="B644" s="15" t="s">
        <v>2881</v>
      </c>
      <c r="C644" s="9">
        <v>3266</v>
      </c>
      <c r="D644" s="15" t="s">
        <v>2880</v>
      </c>
      <c r="E644" s="10">
        <v>25961</v>
      </c>
      <c r="F644" s="15" t="s">
        <v>2882</v>
      </c>
      <c r="G644" s="9">
        <f t="shared" si="17"/>
        <v>969.1999999999998</v>
      </c>
      <c r="H644" s="8" t="s">
        <v>2883</v>
      </c>
      <c r="I644" s="10">
        <v>33511</v>
      </c>
      <c r="J644" s="8" t="s">
        <v>837</v>
      </c>
      <c r="K644" s="9">
        <v>4235.2</v>
      </c>
      <c r="L644" s="10"/>
      <c r="M644" s="12" t="s">
        <v>39</v>
      </c>
      <c r="O644"/>
    </row>
    <row r="645" spans="1:15" ht="12.75">
      <c r="A645" s="15" t="s">
        <v>1091</v>
      </c>
      <c r="B645" s="15" t="s">
        <v>446</v>
      </c>
      <c r="C645" s="9">
        <v>1975.5</v>
      </c>
      <c r="D645" s="15" t="s">
        <v>445</v>
      </c>
      <c r="E645" s="10">
        <v>25961</v>
      </c>
      <c r="F645" s="15" t="s">
        <v>447</v>
      </c>
      <c r="G645" s="9">
        <f t="shared" si="17"/>
        <v>2025.5</v>
      </c>
      <c r="H645" s="8" t="s">
        <v>448</v>
      </c>
      <c r="I645" s="10">
        <v>31297</v>
      </c>
      <c r="J645" s="8" t="s">
        <v>837</v>
      </c>
      <c r="K645" s="9">
        <v>4001</v>
      </c>
      <c r="L645" s="10"/>
      <c r="M645" s="12"/>
      <c r="O645"/>
    </row>
    <row r="646" spans="1:15" ht="258.75">
      <c r="A646" s="15" t="s">
        <v>1091</v>
      </c>
      <c r="B646" s="15" t="s">
        <v>1563</v>
      </c>
      <c r="C646" s="9">
        <v>2815</v>
      </c>
      <c r="D646" s="15" t="s">
        <v>1562</v>
      </c>
      <c r="E646" s="10">
        <v>25964</v>
      </c>
      <c r="F646" s="17" t="s">
        <v>1564</v>
      </c>
      <c r="G646" s="9">
        <f t="shared" si="17"/>
        <v>1319.5</v>
      </c>
      <c r="H646" s="8" t="s">
        <v>1565</v>
      </c>
      <c r="I646" s="10">
        <v>33001</v>
      </c>
      <c r="J646" s="8" t="s">
        <v>837</v>
      </c>
      <c r="K646" s="9">
        <v>4134.5</v>
      </c>
      <c r="L646" s="10"/>
      <c r="M646" s="12" t="s">
        <v>97</v>
      </c>
      <c r="O646"/>
    </row>
    <row r="647" spans="1:15" ht="78.75">
      <c r="A647" s="15" t="s">
        <v>1091</v>
      </c>
      <c r="B647" s="15" t="s">
        <v>510</v>
      </c>
      <c r="C647" s="9">
        <v>2550</v>
      </c>
      <c r="D647" s="15" t="s">
        <v>1828</v>
      </c>
      <c r="E647" s="10">
        <v>25983</v>
      </c>
      <c r="F647" s="15" t="s">
        <v>511</v>
      </c>
      <c r="G647" s="9">
        <f t="shared" si="17"/>
        <v>401.9000000000001</v>
      </c>
      <c r="H647" s="8" t="s">
        <v>512</v>
      </c>
      <c r="I647" s="10">
        <v>33856</v>
      </c>
      <c r="J647" s="8" t="s">
        <v>837</v>
      </c>
      <c r="K647" s="9">
        <v>2951.9</v>
      </c>
      <c r="L647" s="10"/>
      <c r="M647" s="12" t="s">
        <v>1822</v>
      </c>
      <c r="O647"/>
    </row>
    <row r="648" spans="1:15" ht="101.25">
      <c r="A648" s="15" t="s">
        <v>1091</v>
      </c>
      <c r="B648" s="15" t="s">
        <v>3008</v>
      </c>
      <c r="C648" s="9">
        <v>2437</v>
      </c>
      <c r="D648" s="15" t="s">
        <v>3007</v>
      </c>
      <c r="E648" s="10">
        <v>25990</v>
      </c>
      <c r="F648" s="15" t="s">
        <v>3009</v>
      </c>
      <c r="G648" s="9">
        <f t="shared" si="17"/>
        <v>765.6999999999998</v>
      </c>
      <c r="H648" s="8" t="s">
        <v>3010</v>
      </c>
      <c r="I648" s="10">
        <v>33437</v>
      </c>
      <c r="J648" s="8" t="s">
        <v>837</v>
      </c>
      <c r="K648" s="9">
        <v>3202.7</v>
      </c>
      <c r="L648" s="10"/>
      <c r="M648" s="12" t="s">
        <v>505</v>
      </c>
      <c r="O648"/>
    </row>
    <row r="649" spans="1:15" ht="123.75">
      <c r="A649" s="15" t="s">
        <v>1091</v>
      </c>
      <c r="B649" s="15" t="s">
        <v>1567</v>
      </c>
      <c r="C649" s="9">
        <v>3160</v>
      </c>
      <c r="D649" s="15" t="s">
        <v>1566</v>
      </c>
      <c r="E649" s="10">
        <v>25990</v>
      </c>
      <c r="F649" s="15" t="s">
        <v>1568</v>
      </c>
      <c r="G649" s="9">
        <f t="shared" si="17"/>
        <v>1370.3000000000002</v>
      </c>
      <c r="H649" s="8" t="s">
        <v>1569</v>
      </c>
      <c r="I649" s="10">
        <v>32993</v>
      </c>
      <c r="J649" s="8" t="s">
        <v>837</v>
      </c>
      <c r="K649" s="9">
        <v>4530.3</v>
      </c>
      <c r="L649" s="10"/>
      <c r="M649" s="12" t="s">
        <v>98</v>
      </c>
      <c r="O649"/>
    </row>
    <row r="650" spans="1:15" ht="180">
      <c r="A650" s="15" t="s">
        <v>1091</v>
      </c>
      <c r="B650" s="15" t="s">
        <v>2605</v>
      </c>
      <c r="C650" s="9">
        <v>1886.9</v>
      </c>
      <c r="D650" s="15" t="s">
        <v>2604</v>
      </c>
      <c r="E650" s="10">
        <v>26009</v>
      </c>
      <c r="F650" s="15" t="s">
        <v>2606</v>
      </c>
      <c r="G650" s="9">
        <f t="shared" si="17"/>
        <v>2320.4999999999995</v>
      </c>
      <c r="H650" s="8" t="s">
        <v>2607</v>
      </c>
      <c r="I650" s="10">
        <v>31346</v>
      </c>
      <c r="J650" s="8" t="s">
        <v>837</v>
      </c>
      <c r="K650" s="9">
        <v>4207.4</v>
      </c>
      <c r="L650" s="10"/>
      <c r="M650" s="12" t="s">
        <v>122</v>
      </c>
      <c r="O650"/>
    </row>
    <row r="651" spans="1:15" ht="56.25">
      <c r="A651" s="15" t="s">
        <v>1091</v>
      </c>
      <c r="B651" s="15" t="s">
        <v>1120</v>
      </c>
      <c r="C651" s="9"/>
      <c r="D651" s="15" t="s">
        <v>1121</v>
      </c>
      <c r="E651" s="10"/>
      <c r="F651" s="15" t="s">
        <v>935</v>
      </c>
      <c r="G651" s="9"/>
      <c r="H651" s="8" t="s">
        <v>936</v>
      </c>
      <c r="I651" s="10"/>
      <c r="J651" s="8" t="s">
        <v>3214</v>
      </c>
      <c r="K651" s="9"/>
      <c r="L651" s="10"/>
      <c r="M651" s="12" t="s">
        <v>2138</v>
      </c>
      <c r="O651"/>
    </row>
    <row r="652" spans="1:15" ht="236.25">
      <c r="A652" s="15" t="s">
        <v>1091</v>
      </c>
      <c r="B652" s="15" t="s">
        <v>1452</v>
      </c>
      <c r="C652" s="9">
        <v>3159</v>
      </c>
      <c r="D652" s="15" t="s">
        <v>1451</v>
      </c>
      <c r="E652" s="10">
        <v>26018</v>
      </c>
      <c r="F652" s="15" t="s">
        <v>1453</v>
      </c>
      <c r="G652" s="9">
        <f aca="true" t="shared" si="18" ref="G652:G658">SUM(K652-C652)</f>
        <v>1779</v>
      </c>
      <c r="H652" s="8" t="s">
        <v>1454</v>
      </c>
      <c r="I652" s="10">
        <v>32864</v>
      </c>
      <c r="J652" s="8" t="s">
        <v>837</v>
      </c>
      <c r="K652" s="9">
        <v>4938</v>
      </c>
      <c r="L652" s="10"/>
      <c r="M652" s="12" t="s">
        <v>96</v>
      </c>
      <c r="O652"/>
    </row>
    <row r="653" spans="1:15" ht="67.5">
      <c r="A653" s="15" t="s">
        <v>1091</v>
      </c>
      <c r="B653" s="15" t="s">
        <v>488</v>
      </c>
      <c r="C653" s="9">
        <v>3091</v>
      </c>
      <c r="D653" s="15" t="s">
        <v>487</v>
      </c>
      <c r="E653" s="10">
        <v>26035</v>
      </c>
      <c r="F653" s="15" t="s">
        <v>489</v>
      </c>
      <c r="G653" s="9">
        <f t="shared" si="18"/>
        <v>862.5</v>
      </c>
      <c r="H653" s="8" t="s">
        <v>490</v>
      </c>
      <c r="I653" s="10">
        <v>33228</v>
      </c>
      <c r="J653" s="8" t="s">
        <v>837</v>
      </c>
      <c r="K653" s="9">
        <v>3953.5</v>
      </c>
      <c r="L653" s="10"/>
      <c r="M653" s="12" t="s">
        <v>1039</v>
      </c>
      <c r="O653"/>
    </row>
    <row r="654" spans="1:15" ht="12.75">
      <c r="A654" s="15" t="s">
        <v>1779</v>
      </c>
      <c r="B654" s="15" t="s">
        <v>1671</v>
      </c>
      <c r="C654" s="9">
        <v>1871.6</v>
      </c>
      <c r="D654" s="15" t="s">
        <v>1670</v>
      </c>
      <c r="E654" s="16">
        <v>26038</v>
      </c>
      <c r="F654" s="15" t="s">
        <v>1672</v>
      </c>
      <c r="G654" s="9">
        <f t="shared" si="18"/>
        <v>2145.4</v>
      </c>
      <c r="H654" s="8" t="s">
        <v>1673</v>
      </c>
      <c r="I654" s="10">
        <v>30986</v>
      </c>
      <c r="J654" s="8" t="s">
        <v>1053</v>
      </c>
      <c r="K654" s="9">
        <v>4017</v>
      </c>
      <c r="L654" s="10"/>
      <c r="M654" s="12"/>
      <c r="O654"/>
    </row>
    <row r="655" spans="1:15" ht="45">
      <c r="A655" s="15" t="s">
        <v>1091</v>
      </c>
      <c r="B655" s="15" t="s">
        <v>2211</v>
      </c>
      <c r="C655" s="9">
        <v>4387.5</v>
      </c>
      <c r="D655" s="15" t="s">
        <v>2210</v>
      </c>
      <c r="E655" s="10">
        <v>26046</v>
      </c>
      <c r="F655" s="15" t="s">
        <v>2212</v>
      </c>
      <c r="G655" s="9">
        <f t="shared" si="18"/>
        <v>2024.3000000000002</v>
      </c>
      <c r="H655" s="8" t="s">
        <v>2213</v>
      </c>
      <c r="I655" s="10">
        <v>31621</v>
      </c>
      <c r="J655" s="8" t="s">
        <v>837</v>
      </c>
      <c r="K655" s="9">
        <v>6411.8</v>
      </c>
      <c r="L655" s="10"/>
      <c r="M655" s="12" t="s">
        <v>3151</v>
      </c>
      <c r="O655"/>
    </row>
    <row r="656" spans="1:15" ht="45">
      <c r="A656" s="15" t="s">
        <v>1091</v>
      </c>
      <c r="B656" s="15" t="s">
        <v>1547</v>
      </c>
      <c r="C656" s="9">
        <v>2487</v>
      </c>
      <c r="D656" s="15" t="s">
        <v>1546</v>
      </c>
      <c r="E656" s="10">
        <v>26063</v>
      </c>
      <c r="F656" s="15" t="s">
        <v>1548</v>
      </c>
      <c r="G656" s="9">
        <f t="shared" si="18"/>
        <v>962.5</v>
      </c>
      <c r="H656" s="8" t="s">
        <v>1549</v>
      </c>
      <c r="I656" s="10"/>
      <c r="J656" s="8" t="s">
        <v>837</v>
      </c>
      <c r="K656" s="9">
        <v>3449.5</v>
      </c>
      <c r="L656" s="10"/>
      <c r="M656" s="12" t="s">
        <v>1042</v>
      </c>
      <c r="O656"/>
    </row>
    <row r="657" spans="1:15" ht="67.5">
      <c r="A657" s="15" t="s">
        <v>1091</v>
      </c>
      <c r="B657" s="15" t="s">
        <v>2567</v>
      </c>
      <c r="C657" s="9">
        <v>1874.9</v>
      </c>
      <c r="D657" s="15" t="s">
        <v>2566</v>
      </c>
      <c r="E657" s="10">
        <v>26067</v>
      </c>
      <c r="F657" s="15" t="s">
        <v>2568</v>
      </c>
      <c r="G657" s="9">
        <f t="shared" si="18"/>
        <v>1330.4</v>
      </c>
      <c r="H657" s="8" t="s">
        <v>2569</v>
      </c>
      <c r="I657" s="10">
        <v>31373</v>
      </c>
      <c r="J657" s="8" t="s">
        <v>837</v>
      </c>
      <c r="K657" s="9">
        <v>3205.3</v>
      </c>
      <c r="L657" s="10"/>
      <c r="M657" s="12" t="s">
        <v>3055</v>
      </c>
      <c r="O657"/>
    </row>
    <row r="658" spans="1:15" ht="22.5">
      <c r="A658" s="15" t="s">
        <v>1091</v>
      </c>
      <c r="B658" s="15" t="s">
        <v>2111</v>
      </c>
      <c r="C658" s="9">
        <v>1485</v>
      </c>
      <c r="D658" s="15" t="s">
        <v>2110</v>
      </c>
      <c r="E658" s="10">
        <v>26078</v>
      </c>
      <c r="F658" s="15" t="s">
        <v>2112</v>
      </c>
      <c r="G658" s="9">
        <f t="shared" si="18"/>
        <v>2160.1</v>
      </c>
      <c r="H658" s="8" t="s">
        <v>2113</v>
      </c>
      <c r="I658" s="10">
        <v>31128</v>
      </c>
      <c r="J658" s="8" t="s">
        <v>837</v>
      </c>
      <c r="K658" s="9">
        <v>3645.1</v>
      </c>
      <c r="L658" s="10"/>
      <c r="M658" s="12" t="s">
        <v>2931</v>
      </c>
      <c r="O658"/>
    </row>
    <row r="659" spans="1:15" ht="56.25">
      <c r="A659" s="15" t="s">
        <v>1091</v>
      </c>
      <c r="B659" s="15" t="s">
        <v>1122</v>
      </c>
      <c r="C659" s="9"/>
      <c r="D659" s="15" t="s">
        <v>1123</v>
      </c>
      <c r="E659" s="10"/>
      <c r="F659" s="15" t="s">
        <v>2098</v>
      </c>
      <c r="G659" s="9"/>
      <c r="H659" s="8" t="s">
        <v>2099</v>
      </c>
      <c r="I659" s="10"/>
      <c r="J659" s="8" t="s">
        <v>3214</v>
      </c>
      <c r="K659" s="9"/>
      <c r="L659" s="10"/>
      <c r="M659" s="12" t="s">
        <v>2100</v>
      </c>
      <c r="O659"/>
    </row>
    <row r="660" spans="1:15" ht="102.75" customHeight="1">
      <c r="A660" s="15" t="s">
        <v>1091</v>
      </c>
      <c r="B660" s="15" t="s">
        <v>3122</v>
      </c>
      <c r="C660" s="9">
        <v>1446.4</v>
      </c>
      <c r="D660" s="15" t="s">
        <v>3121</v>
      </c>
      <c r="E660" s="10">
        <v>26101</v>
      </c>
      <c r="F660" s="15" t="s">
        <v>1334</v>
      </c>
      <c r="G660" s="9">
        <f aca="true" t="shared" si="19" ref="G660:G672">SUM(K660-C660)</f>
        <v>3979.2999999999997</v>
      </c>
      <c r="H660" s="8" t="s">
        <v>1335</v>
      </c>
      <c r="I660" s="10">
        <v>31145</v>
      </c>
      <c r="J660" s="8" t="s">
        <v>837</v>
      </c>
      <c r="K660" s="9">
        <v>5425.7</v>
      </c>
      <c r="L660" s="10"/>
      <c r="M660" s="12" t="s">
        <v>417</v>
      </c>
      <c r="O660"/>
    </row>
    <row r="661" spans="1:15" ht="22.5">
      <c r="A661" s="15" t="s">
        <v>1091</v>
      </c>
      <c r="B661" s="15" t="s">
        <v>3140</v>
      </c>
      <c r="C661" s="9">
        <v>1709.4</v>
      </c>
      <c r="D661" s="15" t="s">
        <v>3139</v>
      </c>
      <c r="E661" s="10">
        <v>26105</v>
      </c>
      <c r="F661" s="15" t="s">
        <v>974</v>
      </c>
      <c r="G661" s="9">
        <f t="shared" si="19"/>
        <v>2504.4999999999995</v>
      </c>
      <c r="H661" s="8" t="s">
        <v>975</v>
      </c>
      <c r="I661" s="10">
        <v>31098</v>
      </c>
      <c r="J661" s="8" t="s">
        <v>837</v>
      </c>
      <c r="K661" s="9">
        <v>4213.9</v>
      </c>
      <c r="L661" s="10"/>
      <c r="M661" s="12" t="s">
        <v>2931</v>
      </c>
      <c r="O661"/>
    </row>
    <row r="662" spans="1:15" ht="81" customHeight="1">
      <c r="A662" s="15" t="s">
        <v>1091</v>
      </c>
      <c r="B662" s="15" t="s">
        <v>496</v>
      </c>
      <c r="C662" s="9">
        <v>3147</v>
      </c>
      <c r="D662" s="15" t="s">
        <v>495</v>
      </c>
      <c r="E662" s="10">
        <v>26129</v>
      </c>
      <c r="F662" s="15" t="s">
        <v>497</v>
      </c>
      <c r="G662" s="9">
        <f t="shared" si="19"/>
        <v>844</v>
      </c>
      <c r="H662" s="8" t="s">
        <v>498</v>
      </c>
      <c r="I662" s="10">
        <v>33235</v>
      </c>
      <c r="J662" s="8" t="s">
        <v>837</v>
      </c>
      <c r="K662" s="9">
        <v>3991</v>
      </c>
      <c r="L662" s="10"/>
      <c r="M662" s="12" t="s">
        <v>1040</v>
      </c>
      <c r="O662"/>
    </row>
    <row r="663" spans="1:15" ht="12.75">
      <c r="A663" s="15" t="s">
        <v>1091</v>
      </c>
      <c r="B663" s="15" t="s">
        <v>2559</v>
      </c>
      <c r="C663" s="9">
        <v>1868.2</v>
      </c>
      <c r="D663" s="15" t="s">
        <v>2558</v>
      </c>
      <c r="E663" s="10">
        <v>26128</v>
      </c>
      <c r="F663" s="15" t="s">
        <v>2560</v>
      </c>
      <c r="G663" s="9">
        <f t="shared" si="19"/>
        <v>1951.1000000000001</v>
      </c>
      <c r="H663" s="8" t="s">
        <v>2561</v>
      </c>
      <c r="I663" s="10">
        <v>31356</v>
      </c>
      <c r="J663" s="8" t="s">
        <v>837</v>
      </c>
      <c r="K663" s="9">
        <v>3819.3</v>
      </c>
      <c r="L663" s="10"/>
      <c r="M663" s="12"/>
      <c r="O663"/>
    </row>
    <row r="664" spans="1:15" ht="67.5">
      <c r="A664" s="15" t="s">
        <v>1091</v>
      </c>
      <c r="B664" s="15" t="s">
        <v>2840</v>
      </c>
      <c r="C664" s="9">
        <v>2692</v>
      </c>
      <c r="D664" s="15" t="s">
        <v>2839</v>
      </c>
      <c r="E664" s="10">
        <v>26137</v>
      </c>
      <c r="F664" s="15" t="s">
        <v>2841</v>
      </c>
      <c r="G664" s="9">
        <f t="shared" si="19"/>
        <v>397.8000000000002</v>
      </c>
      <c r="H664" s="8" t="s">
        <v>2842</v>
      </c>
      <c r="I664" s="10">
        <v>33754</v>
      </c>
      <c r="J664" s="8" t="s">
        <v>837</v>
      </c>
      <c r="K664" s="9">
        <v>3089.8</v>
      </c>
      <c r="L664" s="10"/>
      <c r="M664" s="12" t="s">
        <v>584</v>
      </c>
      <c r="O664"/>
    </row>
    <row r="665" spans="1:15" ht="67.5">
      <c r="A665" s="15" t="s">
        <v>1091</v>
      </c>
      <c r="B665" s="15" t="s">
        <v>2897</v>
      </c>
      <c r="C665" s="9">
        <v>3003</v>
      </c>
      <c r="D665" s="15" t="s">
        <v>2896</v>
      </c>
      <c r="E665" s="10">
        <v>26161</v>
      </c>
      <c r="F665" s="15" t="s">
        <v>2898</v>
      </c>
      <c r="G665" s="9">
        <f t="shared" si="19"/>
        <v>885.4000000000001</v>
      </c>
      <c r="H665" s="8" t="s">
        <v>2899</v>
      </c>
      <c r="I665" s="10">
        <v>33500</v>
      </c>
      <c r="J665" s="8" t="s">
        <v>837</v>
      </c>
      <c r="K665" s="9">
        <v>3888.4</v>
      </c>
      <c r="L665" s="10"/>
      <c r="M665" s="12" t="s">
        <v>1627</v>
      </c>
      <c r="O665"/>
    </row>
    <row r="666" spans="1:15" ht="12.75">
      <c r="A666" s="15" t="s">
        <v>1091</v>
      </c>
      <c r="B666" s="15" t="s">
        <v>2318</v>
      </c>
      <c r="C666" s="9">
        <v>2856.9</v>
      </c>
      <c r="D666" s="15" t="s">
        <v>2317</v>
      </c>
      <c r="E666" s="10">
        <v>26168</v>
      </c>
      <c r="F666" s="15" t="s">
        <v>2319</v>
      </c>
      <c r="G666" s="9">
        <f t="shared" si="19"/>
        <v>1351.4999999999995</v>
      </c>
      <c r="H666" s="8" t="s">
        <v>2320</v>
      </c>
      <c r="I666" s="10">
        <v>32081</v>
      </c>
      <c r="J666" s="8" t="s">
        <v>837</v>
      </c>
      <c r="K666" s="9">
        <v>4208.4</v>
      </c>
      <c r="L666" s="10"/>
      <c r="M666" s="12"/>
      <c r="O666"/>
    </row>
    <row r="667" spans="1:15" ht="12.75">
      <c r="A667" s="15" t="s">
        <v>1091</v>
      </c>
      <c r="B667" s="15" t="s">
        <v>1775</v>
      </c>
      <c r="C667" s="9">
        <v>3225</v>
      </c>
      <c r="D667" s="15" t="s">
        <v>1774</v>
      </c>
      <c r="E667" s="10">
        <v>26175</v>
      </c>
      <c r="F667" s="15" t="s">
        <v>1776</v>
      </c>
      <c r="G667" s="9">
        <f t="shared" si="19"/>
        <v>990.5</v>
      </c>
      <c r="H667" s="8" t="s">
        <v>255</v>
      </c>
      <c r="I667" s="10"/>
      <c r="J667" s="8" t="s">
        <v>837</v>
      </c>
      <c r="K667" s="9">
        <v>4215.5</v>
      </c>
      <c r="L667" s="10"/>
      <c r="M667" s="12"/>
      <c r="O667"/>
    </row>
    <row r="668" spans="1:15" ht="67.5">
      <c r="A668" s="15" t="s">
        <v>1091</v>
      </c>
      <c r="B668" s="15" t="s">
        <v>613</v>
      </c>
      <c r="C668" s="9">
        <v>2500</v>
      </c>
      <c r="D668" s="15" t="s">
        <v>612</v>
      </c>
      <c r="E668" s="10">
        <v>26193</v>
      </c>
      <c r="F668" s="15" t="s">
        <v>614</v>
      </c>
      <c r="G668" s="9">
        <f t="shared" si="19"/>
        <v>239.0999999999999</v>
      </c>
      <c r="H668" s="8" t="s">
        <v>615</v>
      </c>
      <c r="I668" s="10">
        <v>33722</v>
      </c>
      <c r="J668" s="8" t="s">
        <v>837</v>
      </c>
      <c r="K668" s="9">
        <v>2739.1</v>
      </c>
      <c r="L668" s="10"/>
      <c r="M668" s="12" t="s">
        <v>3156</v>
      </c>
      <c r="O668"/>
    </row>
    <row r="669" spans="1:15" ht="326.25" customHeight="1">
      <c r="A669" s="15" t="s">
        <v>1091</v>
      </c>
      <c r="B669" s="15" t="s">
        <v>2478</v>
      </c>
      <c r="C669" s="9">
        <v>1916</v>
      </c>
      <c r="D669" s="15" t="s">
        <v>2477</v>
      </c>
      <c r="E669" s="10">
        <v>26200</v>
      </c>
      <c r="F669" s="15" t="s">
        <v>2479</v>
      </c>
      <c r="G669" s="9">
        <f t="shared" si="19"/>
        <v>31</v>
      </c>
      <c r="H669" s="8" t="s">
        <v>2480</v>
      </c>
      <c r="I669" s="10">
        <v>31404</v>
      </c>
      <c r="J669" s="8" t="s">
        <v>1778</v>
      </c>
      <c r="K669" s="9">
        <v>1947</v>
      </c>
      <c r="L669" s="10">
        <v>31511</v>
      </c>
      <c r="M669" s="12" t="s">
        <v>1760</v>
      </c>
      <c r="O669"/>
    </row>
    <row r="670" spans="1:15" ht="67.5">
      <c r="A670" s="15" t="s">
        <v>1091</v>
      </c>
      <c r="B670" s="15" t="s">
        <v>609</v>
      </c>
      <c r="C670" s="9">
        <v>2784</v>
      </c>
      <c r="D670" s="15" t="s">
        <v>608</v>
      </c>
      <c r="E670" s="10">
        <v>26204</v>
      </c>
      <c r="F670" s="15" t="s">
        <v>610</v>
      </c>
      <c r="G670" s="9">
        <f t="shared" si="19"/>
        <v>536.5</v>
      </c>
      <c r="H670" s="8" t="s">
        <v>611</v>
      </c>
      <c r="I670" s="10">
        <v>33721</v>
      </c>
      <c r="J670" s="8" t="s">
        <v>837</v>
      </c>
      <c r="K670" s="9">
        <v>3320.5</v>
      </c>
      <c r="L670" s="10"/>
      <c r="M670" s="12" t="s">
        <v>3155</v>
      </c>
      <c r="O670"/>
    </row>
    <row r="671" spans="1:15" ht="190.5" customHeight="1">
      <c r="A671" s="15" t="s">
        <v>1091</v>
      </c>
      <c r="B671" s="15" t="s">
        <v>273</v>
      </c>
      <c r="C671" s="9">
        <v>2436</v>
      </c>
      <c r="D671" s="15" t="s">
        <v>272</v>
      </c>
      <c r="E671" s="10">
        <v>26218</v>
      </c>
      <c r="F671" s="15" t="s">
        <v>274</v>
      </c>
      <c r="G671" s="9">
        <f t="shared" si="19"/>
        <v>1780.6000000000004</v>
      </c>
      <c r="H671" s="8" t="s">
        <v>275</v>
      </c>
      <c r="I671" s="10">
        <v>33122</v>
      </c>
      <c r="J671" s="8" t="s">
        <v>837</v>
      </c>
      <c r="K671" s="9">
        <v>4216.6</v>
      </c>
      <c r="L671" s="10"/>
      <c r="M671" s="12" t="s">
        <v>71</v>
      </c>
      <c r="O671"/>
    </row>
    <row r="672" spans="1:15" ht="67.5">
      <c r="A672" s="15" t="s">
        <v>1091</v>
      </c>
      <c r="B672" s="15" t="s">
        <v>671</v>
      </c>
      <c r="C672" s="9">
        <v>2882</v>
      </c>
      <c r="D672" s="15" t="s">
        <v>670</v>
      </c>
      <c r="E672" s="10">
        <v>26220</v>
      </c>
      <c r="F672" s="15" t="s">
        <v>672</v>
      </c>
      <c r="G672" s="9">
        <f t="shared" si="19"/>
        <v>702.9000000000001</v>
      </c>
      <c r="H672" s="8" t="s">
        <v>673</v>
      </c>
      <c r="I672" s="10">
        <v>33327</v>
      </c>
      <c r="J672" s="8" t="s">
        <v>837</v>
      </c>
      <c r="K672" s="9">
        <v>3584.9</v>
      </c>
      <c r="L672" s="10"/>
      <c r="M672" s="12" t="s">
        <v>3239</v>
      </c>
      <c r="O672"/>
    </row>
    <row r="673" spans="1:15" ht="56.25">
      <c r="A673" s="15" t="s">
        <v>1091</v>
      </c>
      <c r="B673" s="15" t="s">
        <v>1124</v>
      </c>
      <c r="C673" s="9"/>
      <c r="D673" s="15" t="s">
        <v>1125</v>
      </c>
      <c r="E673" s="10"/>
      <c r="F673" s="15" t="s">
        <v>2094</v>
      </c>
      <c r="G673" s="9"/>
      <c r="H673" s="8" t="s">
        <v>2095</v>
      </c>
      <c r="I673" s="10"/>
      <c r="J673" s="8" t="s">
        <v>3214</v>
      </c>
      <c r="K673" s="9"/>
      <c r="L673" s="10"/>
      <c r="M673" s="12" t="s">
        <v>2954</v>
      </c>
      <c r="O673"/>
    </row>
    <row r="674" spans="1:15" ht="67.5">
      <c r="A674" s="15" t="s">
        <v>1091</v>
      </c>
      <c r="B674" s="15" t="s">
        <v>1126</v>
      </c>
      <c r="C674" s="9"/>
      <c r="D674" s="15" t="s">
        <v>1127</v>
      </c>
      <c r="E674" s="10"/>
      <c r="F674" s="15" t="s">
        <v>2123</v>
      </c>
      <c r="G674" s="9"/>
      <c r="H674" s="8" t="s">
        <v>2124</v>
      </c>
      <c r="I674" s="10"/>
      <c r="J674" s="8" t="s">
        <v>3214</v>
      </c>
      <c r="K674" s="9"/>
      <c r="L674" s="10"/>
      <c r="M674" s="12" t="s">
        <v>2956</v>
      </c>
      <c r="O674"/>
    </row>
    <row r="675" spans="1:15" ht="12.75">
      <c r="A675" s="15" t="s">
        <v>1091</v>
      </c>
      <c r="B675" s="15" t="s">
        <v>1551</v>
      </c>
      <c r="C675" s="9">
        <v>2466</v>
      </c>
      <c r="D675" s="15" t="s">
        <v>1550</v>
      </c>
      <c r="E675" s="10">
        <v>26253</v>
      </c>
      <c r="F675" s="15" t="s">
        <v>1552</v>
      </c>
      <c r="G675" s="9">
        <f>SUM(K675-C675)</f>
        <v>898.4000000000001</v>
      </c>
      <c r="H675" s="8" t="s">
        <v>1553</v>
      </c>
      <c r="I675" s="10"/>
      <c r="J675" s="8" t="s">
        <v>1053</v>
      </c>
      <c r="K675" s="9">
        <v>3364.4</v>
      </c>
      <c r="L675" s="10"/>
      <c r="M675" s="12" t="s">
        <v>1508</v>
      </c>
      <c r="O675"/>
    </row>
    <row r="676" spans="1:15" ht="67.5">
      <c r="A676" s="15" t="s">
        <v>1091</v>
      </c>
      <c r="B676" s="15" t="s">
        <v>617</v>
      </c>
      <c r="C676" s="9">
        <v>3130</v>
      </c>
      <c r="D676" s="15" t="s">
        <v>616</v>
      </c>
      <c r="E676" s="10">
        <v>26267</v>
      </c>
      <c r="F676" s="15" t="s">
        <v>618</v>
      </c>
      <c r="G676" s="9">
        <f>SUM(K676-C676)</f>
        <v>503.3000000000002</v>
      </c>
      <c r="H676" s="8" t="s">
        <v>619</v>
      </c>
      <c r="I676" s="10">
        <v>33724</v>
      </c>
      <c r="J676" s="8" t="s">
        <v>837</v>
      </c>
      <c r="K676" s="9">
        <v>3633.3</v>
      </c>
      <c r="L676" s="10"/>
      <c r="M676" s="12" t="s">
        <v>3101</v>
      </c>
      <c r="O676"/>
    </row>
    <row r="677" spans="1:15" ht="67.5">
      <c r="A677" s="15" t="s">
        <v>1091</v>
      </c>
      <c r="B677" s="15" t="s">
        <v>1167</v>
      </c>
      <c r="C677" s="9">
        <v>2799</v>
      </c>
      <c r="D677" s="15" t="s">
        <v>1166</v>
      </c>
      <c r="E677" s="10">
        <v>26283</v>
      </c>
      <c r="F677" s="15" t="s">
        <v>1168</v>
      </c>
      <c r="G677" s="9">
        <f>SUM(K677-C677)</f>
        <v>739.8000000000002</v>
      </c>
      <c r="H677" s="8" t="s">
        <v>1169</v>
      </c>
      <c r="I677" s="10">
        <v>33542</v>
      </c>
      <c r="J677" s="8" t="s">
        <v>837</v>
      </c>
      <c r="K677" s="9">
        <v>3538.8</v>
      </c>
      <c r="L677" s="10"/>
      <c r="M677" s="12" t="s">
        <v>3091</v>
      </c>
      <c r="O677"/>
    </row>
    <row r="678" spans="1:15" ht="12.75">
      <c r="A678" s="15" t="s">
        <v>1091</v>
      </c>
      <c r="B678" s="15" t="s">
        <v>1635</v>
      </c>
      <c r="C678" s="9">
        <v>1548.5</v>
      </c>
      <c r="D678" s="15" t="s">
        <v>1634</v>
      </c>
      <c r="E678" s="16">
        <v>26284</v>
      </c>
      <c r="F678" s="15" t="s">
        <v>1636</v>
      </c>
      <c r="G678" s="9">
        <f>SUM(K678-C678)</f>
        <v>1145.1999999999998</v>
      </c>
      <c r="H678" s="8" t="s">
        <v>1637</v>
      </c>
      <c r="I678" s="10">
        <v>30847</v>
      </c>
      <c r="J678" s="8" t="s">
        <v>837</v>
      </c>
      <c r="K678" s="9">
        <v>2693.7</v>
      </c>
      <c r="L678" s="10"/>
      <c r="M678" s="12"/>
      <c r="O678"/>
    </row>
    <row r="679" spans="1:15" ht="90">
      <c r="A679" s="15" t="s">
        <v>1091</v>
      </c>
      <c r="B679" s="15" t="s">
        <v>946</v>
      </c>
      <c r="C679" s="9"/>
      <c r="D679" s="15" t="s">
        <v>947</v>
      </c>
      <c r="E679" s="10"/>
      <c r="F679" s="15"/>
      <c r="G679" s="8"/>
      <c r="H679" s="8"/>
      <c r="I679" s="10"/>
      <c r="J679" s="8" t="s">
        <v>1778</v>
      </c>
      <c r="K679" s="11"/>
      <c r="L679" s="10">
        <v>27558</v>
      </c>
      <c r="M679" s="12" t="s">
        <v>3064</v>
      </c>
      <c r="O679"/>
    </row>
    <row r="680" spans="1:15" ht="33.75">
      <c r="A680" s="15" t="s">
        <v>1091</v>
      </c>
      <c r="B680" s="15" t="s">
        <v>2424</v>
      </c>
      <c r="C680" s="9">
        <v>0.23</v>
      </c>
      <c r="D680" s="15" t="s">
        <v>2425</v>
      </c>
      <c r="E680" s="10"/>
      <c r="F680" s="15"/>
      <c r="G680" s="8"/>
      <c r="H680" s="8"/>
      <c r="I680" s="10"/>
      <c r="J680" s="8" t="s">
        <v>1778</v>
      </c>
      <c r="K680" s="11"/>
      <c r="L680" s="10">
        <v>26310</v>
      </c>
      <c r="M680" s="12" t="s">
        <v>2334</v>
      </c>
      <c r="O680"/>
    </row>
    <row r="681" spans="1:15" ht="12.75">
      <c r="A681" s="15" t="s">
        <v>1091</v>
      </c>
      <c r="B681" s="15" t="s">
        <v>1456</v>
      </c>
      <c r="C681" s="9">
        <v>2755</v>
      </c>
      <c r="D681" s="15" t="s">
        <v>1455</v>
      </c>
      <c r="E681" s="10">
        <v>26346</v>
      </c>
      <c r="F681" s="15" t="s">
        <v>1457</v>
      </c>
      <c r="G681" s="9">
        <f>SUM(K681-C681)</f>
        <v>962.0999999999999</v>
      </c>
      <c r="H681" s="8" t="s">
        <v>3240</v>
      </c>
      <c r="I681" s="10"/>
      <c r="J681" s="8" t="s">
        <v>837</v>
      </c>
      <c r="K681" s="9">
        <v>3717.1</v>
      </c>
      <c r="L681" s="10"/>
      <c r="M681" s="12"/>
      <c r="O681"/>
    </row>
    <row r="682" spans="1:15" ht="56.25">
      <c r="A682" s="15" t="s">
        <v>1091</v>
      </c>
      <c r="B682" s="15" t="s">
        <v>1128</v>
      </c>
      <c r="C682" s="9"/>
      <c r="D682" s="15" t="s">
        <v>1129</v>
      </c>
      <c r="E682" s="10"/>
      <c r="F682" s="15" t="s">
        <v>2408</v>
      </c>
      <c r="G682" s="9"/>
      <c r="H682" s="8" t="s">
        <v>2409</v>
      </c>
      <c r="I682" s="10"/>
      <c r="J682" s="8" t="s">
        <v>3214</v>
      </c>
      <c r="K682" s="9"/>
      <c r="L682" s="10"/>
      <c r="M682" s="12" t="s">
        <v>2410</v>
      </c>
      <c r="O682"/>
    </row>
    <row r="683" spans="1:15" ht="101.25">
      <c r="A683" s="15" t="s">
        <v>1091</v>
      </c>
      <c r="B683" s="15" t="s">
        <v>474</v>
      </c>
      <c r="C683" s="9">
        <v>1588.7</v>
      </c>
      <c r="D683" s="15" t="s">
        <v>473</v>
      </c>
      <c r="E683" s="10">
        <v>26406</v>
      </c>
      <c r="F683" s="17" t="s">
        <v>475</v>
      </c>
      <c r="G683" s="9">
        <f>SUM(K683-C683)</f>
        <v>470.20000000000005</v>
      </c>
      <c r="H683" s="8" t="s">
        <v>476</v>
      </c>
      <c r="I683" s="10">
        <v>31337</v>
      </c>
      <c r="J683" s="8" t="s">
        <v>1778</v>
      </c>
      <c r="K683" s="9">
        <v>2058.9</v>
      </c>
      <c r="L683" s="10">
        <v>33298</v>
      </c>
      <c r="M683" s="12" t="s">
        <v>506</v>
      </c>
      <c r="O683"/>
    </row>
    <row r="684" spans="1:15" ht="67.5">
      <c r="A684" s="15" t="s">
        <v>1091</v>
      </c>
      <c r="B684" s="15" t="s">
        <v>1187</v>
      </c>
      <c r="C684" s="9">
        <v>2934</v>
      </c>
      <c r="D684" s="15" t="s">
        <v>1186</v>
      </c>
      <c r="E684" s="10">
        <v>26479</v>
      </c>
      <c r="F684" s="15" t="s">
        <v>1188</v>
      </c>
      <c r="G684" s="9">
        <f>SUM(K684-C6961)</f>
        <v>3643.2</v>
      </c>
      <c r="H684" s="8" t="s">
        <v>1189</v>
      </c>
      <c r="I684" s="10">
        <v>33571</v>
      </c>
      <c r="J684" s="8" t="s">
        <v>837</v>
      </c>
      <c r="K684" s="9">
        <v>3643.2</v>
      </c>
      <c r="L684" s="10"/>
      <c r="M684" s="12" t="s">
        <v>2679</v>
      </c>
      <c r="O684"/>
    </row>
    <row r="685" spans="1:15" ht="67.5">
      <c r="A685" s="15" t="s">
        <v>1091</v>
      </c>
      <c r="B685" s="15" t="s">
        <v>1151</v>
      </c>
      <c r="C685" s="9">
        <v>2892</v>
      </c>
      <c r="D685" s="15" t="s">
        <v>1150</v>
      </c>
      <c r="E685" s="10">
        <v>26494</v>
      </c>
      <c r="F685" s="15" t="s">
        <v>1152</v>
      </c>
      <c r="G685" s="9">
        <f>SUM(K685-C685)</f>
        <v>1026.6</v>
      </c>
      <c r="H685" s="8" t="s">
        <v>1153</v>
      </c>
      <c r="I685" s="10">
        <v>33515</v>
      </c>
      <c r="J685" s="8" t="s">
        <v>837</v>
      </c>
      <c r="K685" s="9">
        <v>3918.6</v>
      </c>
      <c r="L685" s="10"/>
      <c r="M685" s="12" t="s">
        <v>1037</v>
      </c>
      <c r="O685"/>
    </row>
    <row r="686" spans="1:15" ht="80.25" customHeight="1">
      <c r="A686" s="15" t="s">
        <v>1091</v>
      </c>
      <c r="B686" s="15" t="s">
        <v>1130</v>
      </c>
      <c r="C686" s="9"/>
      <c r="D686" s="15" t="s">
        <v>1131</v>
      </c>
      <c r="E686" s="10"/>
      <c r="F686" s="15" t="s">
        <v>2412</v>
      </c>
      <c r="G686" s="9"/>
      <c r="H686" s="8" t="s">
        <v>2413</v>
      </c>
      <c r="I686" s="10"/>
      <c r="J686" s="8" t="s">
        <v>3214</v>
      </c>
      <c r="K686" s="9"/>
      <c r="L686" s="10"/>
      <c r="M686" s="12" t="s">
        <v>143</v>
      </c>
      <c r="O686"/>
    </row>
    <row r="687" spans="1:15" ht="56.25">
      <c r="A687" s="15" t="s">
        <v>1091</v>
      </c>
      <c r="B687" s="15" t="s">
        <v>1132</v>
      </c>
      <c r="C687" s="9"/>
      <c r="D687" s="15" t="s">
        <v>1133</v>
      </c>
      <c r="E687" s="10"/>
      <c r="F687" s="15" t="s">
        <v>2102</v>
      </c>
      <c r="G687" s="9"/>
      <c r="H687" s="8" t="s">
        <v>2103</v>
      </c>
      <c r="I687" s="10"/>
      <c r="J687" s="8" t="s">
        <v>3214</v>
      </c>
      <c r="K687" s="9"/>
      <c r="L687" s="10"/>
      <c r="M687" s="12" t="s">
        <v>2104</v>
      </c>
      <c r="O687"/>
    </row>
    <row r="688" spans="1:15" ht="45">
      <c r="A688" s="15" t="s">
        <v>1091</v>
      </c>
      <c r="B688" s="15" t="s">
        <v>1624</v>
      </c>
      <c r="C688" s="9">
        <v>2383</v>
      </c>
      <c r="D688" s="15" t="s">
        <v>1623</v>
      </c>
      <c r="E688" s="10">
        <v>26571</v>
      </c>
      <c r="F688" s="15" t="s">
        <v>2144</v>
      </c>
      <c r="G688" s="9">
        <f>SUM(K688-C688)</f>
        <v>1706</v>
      </c>
      <c r="H688" s="8" t="s">
        <v>2145</v>
      </c>
      <c r="I688" s="10"/>
      <c r="J688" s="8" t="s">
        <v>837</v>
      </c>
      <c r="K688" s="9">
        <v>4089</v>
      </c>
      <c r="L688" s="10"/>
      <c r="M688" s="12" t="s">
        <v>507</v>
      </c>
      <c r="O688"/>
    </row>
    <row r="689" spans="1:15" ht="69" customHeight="1">
      <c r="A689" s="15" t="s">
        <v>1091</v>
      </c>
      <c r="B689" s="15" t="s">
        <v>1159</v>
      </c>
      <c r="C689" s="9">
        <v>2467</v>
      </c>
      <c r="D689" s="15" t="s">
        <v>1158</v>
      </c>
      <c r="E689" s="10">
        <v>26603</v>
      </c>
      <c r="F689" s="15" t="s">
        <v>1160</v>
      </c>
      <c r="G689" s="9">
        <f>SUM(K689-C689)</f>
        <v>1503</v>
      </c>
      <c r="H689" s="8" t="s">
        <v>1161</v>
      </c>
      <c r="I689" s="10">
        <v>33542</v>
      </c>
      <c r="J689" s="8" t="s">
        <v>837</v>
      </c>
      <c r="K689" s="9">
        <v>3970</v>
      </c>
      <c r="L689" s="10"/>
      <c r="M689" s="12" t="s">
        <v>1462</v>
      </c>
      <c r="O689"/>
    </row>
    <row r="690" spans="1:15" ht="56.25">
      <c r="A690" s="15" t="s">
        <v>1091</v>
      </c>
      <c r="B690" s="15" t="s">
        <v>1134</v>
      </c>
      <c r="C690" s="9"/>
      <c r="D690" s="15" t="s">
        <v>1135</v>
      </c>
      <c r="E690" s="10"/>
      <c r="F690" s="15" t="s">
        <v>2589</v>
      </c>
      <c r="G690" s="9"/>
      <c r="H690" s="8" t="s">
        <v>2590</v>
      </c>
      <c r="I690" s="10"/>
      <c r="J690" s="8" t="s">
        <v>3214</v>
      </c>
      <c r="K690" s="9"/>
      <c r="L690" s="10"/>
      <c r="M690" s="12" t="s">
        <v>2591</v>
      </c>
      <c r="O690"/>
    </row>
    <row r="691" spans="1:15" ht="78.75">
      <c r="A691" s="15" t="s">
        <v>1091</v>
      </c>
      <c r="B691" s="15" t="s">
        <v>2244</v>
      </c>
      <c r="C691" s="9">
        <v>3043</v>
      </c>
      <c r="D691" s="15" t="s">
        <v>2243</v>
      </c>
      <c r="E691" s="10">
        <v>27241</v>
      </c>
      <c r="F691" s="15" t="s">
        <v>2245</v>
      </c>
      <c r="G691" s="9">
        <f>SUM(K691-C691)</f>
        <v>1232</v>
      </c>
      <c r="H691" s="8" t="s">
        <v>2246</v>
      </c>
      <c r="I691" s="10">
        <v>33263</v>
      </c>
      <c r="J691" s="8" t="s">
        <v>837</v>
      </c>
      <c r="K691" s="9">
        <v>4275</v>
      </c>
      <c r="L691" s="10"/>
      <c r="M691" s="12" t="s">
        <v>754</v>
      </c>
      <c r="O691"/>
    </row>
    <row r="692" spans="1:15" ht="192" customHeight="1">
      <c r="A692" s="15" t="s">
        <v>1091</v>
      </c>
      <c r="B692" s="15" t="s">
        <v>578</v>
      </c>
      <c r="C692" s="9">
        <v>2717</v>
      </c>
      <c r="D692" s="15" t="s">
        <v>577</v>
      </c>
      <c r="E692" s="10">
        <v>27424</v>
      </c>
      <c r="F692" s="15" t="s">
        <v>579</v>
      </c>
      <c r="G692" s="9">
        <f>SUM(K692-C692)</f>
        <v>1588.1999999999998</v>
      </c>
      <c r="H692" s="8" t="s">
        <v>580</v>
      </c>
      <c r="I692" s="10">
        <v>33207</v>
      </c>
      <c r="J692" s="8" t="s">
        <v>837</v>
      </c>
      <c r="K692" s="9">
        <v>4305.2</v>
      </c>
      <c r="L692" s="10"/>
      <c r="M692" s="12" t="s">
        <v>74</v>
      </c>
      <c r="O692"/>
    </row>
    <row r="693" spans="1:15" ht="213.75" customHeight="1">
      <c r="A693" s="15" t="s">
        <v>1091</v>
      </c>
      <c r="B693" s="15" t="s">
        <v>582</v>
      </c>
      <c r="C693" s="9">
        <v>2839</v>
      </c>
      <c r="D693" s="15" t="s">
        <v>581</v>
      </c>
      <c r="E693" s="10">
        <v>27533</v>
      </c>
      <c r="F693" s="17" t="s">
        <v>477</v>
      </c>
      <c r="G693" s="9">
        <f>SUM(K693-C693)</f>
        <v>1623.8999999999996</v>
      </c>
      <c r="H693" s="8" t="s">
        <v>478</v>
      </c>
      <c r="I693" s="10">
        <v>33207</v>
      </c>
      <c r="J693" s="8" t="s">
        <v>837</v>
      </c>
      <c r="K693" s="9">
        <v>4462.9</v>
      </c>
      <c r="L693" s="10"/>
      <c r="M693" s="12" t="s">
        <v>75</v>
      </c>
      <c r="O693"/>
    </row>
    <row r="694" spans="1:15" ht="78.75">
      <c r="A694" s="15" t="s">
        <v>1091</v>
      </c>
      <c r="B694" s="15" t="s">
        <v>2256</v>
      </c>
      <c r="C694" s="9">
        <v>2734</v>
      </c>
      <c r="D694" s="15" t="s">
        <v>2255</v>
      </c>
      <c r="E694" s="10">
        <v>27544</v>
      </c>
      <c r="F694" s="15" t="s">
        <v>2257</v>
      </c>
      <c r="G694" s="9">
        <f>SUM(K694-C694)</f>
        <v>1827</v>
      </c>
      <c r="H694" s="8" t="s">
        <v>2258</v>
      </c>
      <c r="I694" s="10">
        <v>33269</v>
      </c>
      <c r="J694" s="8" t="s">
        <v>837</v>
      </c>
      <c r="K694" s="9">
        <v>4561</v>
      </c>
      <c r="L694" s="10"/>
      <c r="M694" s="12" t="s">
        <v>756</v>
      </c>
      <c r="O694"/>
    </row>
    <row r="695" spans="1:15" ht="293.25" customHeight="1">
      <c r="A695" s="15" t="s">
        <v>1091</v>
      </c>
      <c r="B695" s="15" t="s">
        <v>639</v>
      </c>
      <c r="C695" s="9">
        <v>2997</v>
      </c>
      <c r="D695" s="15" t="s">
        <v>638</v>
      </c>
      <c r="E695" s="10">
        <v>27565</v>
      </c>
      <c r="F695" s="15" t="s">
        <v>640</v>
      </c>
      <c r="G695" s="9">
        <f>SUM(K695-C695)</f>
        <v>2152.6000000000004</v>
      </c>
      <c r="H695" s="8" t="s">
        <v>641</v>
      </c>
      <c r="I695" s="10">
        <v>33269</v>
      </c>
      <c r="J695" s="8" t="s">
        <v>837</v>
      </c>
      <c r="K695" s="9">
        <v>5149.6</v>
      </c>
      <c r="L695" s="10"/>
      <c r="M695" s="12" t="s">
        <v>21</v>
      </c>
      <c r="O695"/>
    </row>
    <row r="696" spans="1:15" ht="247.5">
      <c r="A696" s="15" t="s">
        <v>1091</v>
      </c>
      <c r="B696" s="15" t="s">
        <v>1136</v>
      </c>
      <c r="C696" s="9"/>
      <c r="D696" s="15" t="s">
        <v>1137</v>
      </c>
      <c r="E696" s="10"/>
      <c r="F696" s="15"/>
      <c r="G696" s="9"/>
      <c r="H696" s="8"/>
      <c r="I696" s="10"/>
      <c r="J696" s="8" t="s">
        <v>1778</v>
      </c>
      <c r="K696" s="9"/>
      <c r="L696" s="10">
        <v>30728</v>
      </c>
      <c r="M696" s="12" t="s">
        <v>415</v>
      </c>
      <c r="O696"/>
    </row>
    <row r="697" spans="1:15" ht="56.25">
      <c r="A697" s="15" t="s">
        <v>1091</v>
      </c>
      <c r="B697" s="15" t="s">
        <v>1138</v>
      </c>
      <c r="C697" s="9"/>
      <c r="D697" s="15" t="s">
        <v>3215</v>
      </c>
      <c r="E697" s="10">
        <v>27621</v>
      </c>
      <c r="F697" s="15" t="s">
        <v>172</v>
      </c>
      <c r="G697" s="9"/>
      <c r="H697" s="8" t="s">
        <v>317</v>
      </c>
      <c r="I697" s="10"/>
      <c r="J697" s="8" t="s">
        <v>3214</v>
      </c>
      <c r="K697" s="9"/>
      <c r="L697" s="10"/>
      <c r="M697" s="12" t="s">
        <v>2955</v>
      </c>
      <c r="O697"/>
    </row>
    <row r="698" spans="1:15" ht="56.25">
      <c r="A698" s="15" t="s">
        <v>1091</v>
      </c>
      <c r="B698" s="15" t="s">
        <v>3216</v>
      </c>
      <c r="C698" s="9"/>
      <c r="D698" s="15" t="s">
        <v>3217</v>
      </c>
      <c r="E698" s="10">
        <v>27628</v>
      </c>
      <c r="F698" s="15" t="s">
        <v>316</v>
      </c>
      <c r="G698" s="9"/>
      <c r="H698" s="8" t="s">
        <v>317</v>
      </c>
      <c r="I698" s="10"/>
      <c r="J698" s="8" t="s">
        <v>3214</v>
      </c>
      <c r="K698" s="9"/>
      <c r="L698" s="10"/>
      <c r="M698" s="12" t="s">
        <v>2137</v>
      </c>
      <c r="O698"/>
    </row>
    <row r="699" spans="1:15" ht="204.75" customHeight="1">
      <c r="A699" s="15" t="s">
        <v>1091</v>
      </c>
      <c r="B699" s="15" t="s">
        <v>261</v>
      </c>
      <c r="C699" s="9">
        <v>2875</v>
      </c>
      <c r="D699" s="15" t="s">
        <v>260</v>
      </c>
      <c r="E699" s="10">
        <v>27667</v>
      </c>
      <c r="F699" s="17" t="s">
        <v>262</v>
      </c>
      <c r="G699" s="9">
        <f>SUM(K699-C699)</f>
        <v>50.09999999999991</v>
      </c>
      <c r="H699" s="8" t="s">
        <v>263</v>
      </c>
      <c r="I699" s="10"/>
      <c r="J699" s="8" t="s">
        <v>837</v>
      </c>
      <c r="K699" s="9">
        <v>2925.1</v>
      </c>
      <c r="L699" s="10">
        <v>33249</v>
      </c>
      <c r="M699" s="12" t="s">
        <v>700</v>
      </c>
      <c r="O699"/>
    </row>
    <row r="700" spans="1:15" ht="90">
      <c r="A700" s="15" t="s">
        <v>1091</v>
      </c>
      <c r="B700" s="15" t="s">
        <v>1269</v>
      </c>
      <c r="C700" s="9">
        <v>2541</v>
      </c>
      <c r="D700" s="15" t="s">
        <v>1268</v>
      </c>
      <c r="E700" s="10">
        <v>27719</v>
      </c>
      <c r="F700" s="15" t="s">
        <v>1270</v>
      </c>
      <c r="G700" s="9">
        <f>SUM(K700-C700)</f>
        <v>1358.8000000000002</v>
      </c>
      <c r="H700" s="8" t="s">
        <v>1271</v>
      </c>
      <c r="I700" s="10">
        <v>33054</v>
      </c>
      <c r="J700" s="8" t="s">
        <v>837</v>
      </c>
      <c r="K700" s="9">
        <v>3899.8</v>
      </c>
      <c r="L700" s="10"/>
      <c r="M700" s="12" t="s">
        <v>2430</v>
      </c>
      <c r="O700"/>
    </row>
    <row r="701" spans="1:15" ht="56.25">
      <c r="A701" s="15" t="s">
        <v>1091</v>
      </c>
      <c r="B701" s="15" t="s">
        <v>1163</v>
      </c>
      <c r="C701" s="9">
        <v>1873</v>
      </c>
      <c r="D701" s="15" t="s">
        <v>1162</v>
      </c>
      <c r="E701" s="10">
        <v>27747</v>
      </c>
      <c r="F701" s="15" t="s">
        <v>1164</v>
      </c>
      <c r="G701" s="9">
        <f>SUM(K701-C701)</f>
        <v>461.6999999999998</v>
      </c>
      <c r="H701" s="8" t="s">
        <v>1165</v>
      </c>
      <c r="I701" s="10">
        <v>33602</v>
      </c>
      <c r="J701" s="8" t="s">
        <v>837</v>
      </c>
      <c r="K701" s="9">
        <v>2334.7</v>
      </c>
      <c r="L701" s="10"/>
      <c r="M701" s="12" t="s">
        <v>1463</v>
      </c>
      <c r="O701"/>
    </row>
    <row r="702" spans="1:15" ht="67.5">
      <c r="A702" s="15" t="s">
        <v>1091</v>
      </c>
      <c r="B702" s="15" t="s">
        <v>3218</v>
      </c>
      <c r="C702" s="9"/>
      <c r="D702" s="15" t="s">
        <v>3219</v>
      </c>
      <c r="E702" s="10">
        <v>27778</v>
      </c>
      <c r="F702" s="15" t="s">
        <v>318</v>
      </c>
      <c r="G702" s="9"/>
      <c r="H702" s="8" t="s">
        <v>319</v>
      </c>
      <c r="I702" s="10"/>
      <c r="J702" s="8" t="s">
        <v>3214</v>
      </c>
      <c r="K702" s="9"/>
      <c r="L702" s="10"/>
      <c r="M702" s="12" t="s">
        <v>2996</v>
      </c>
      <c r="O702"/>
    </row>
    <row r="703" spans="1:15" ht="56.25">
      <c r="A703" s="15" t="s">
        <v>1091</v>
      </c>
      <c r="B703" s="15" t="s">
        <v>1203</v>
      </c>
      <c r="C703" s="9">
        <v>1966</v>
      </c>
      <c r="D703" s="15" t="s">
        <v>1202</v>
      </c>
      <c r="E703" s="10">
        <v>27803</v>
      </c>
      <c r="F703" s="15" t="s">
        <v>1204</v>
      </c>
      <c r="G703" s="9">
        <f>SUM(K703-C703)</f>
        <v>778.5999999999999</v>
      </c>
      <c r="H703" s="8" t="s">
        <v>1205</v>
      </c>
      <c r="I703" s="10">
        <v>33646</v>
      </c>
      <c r="J703" s="8" t="s">
        <v>837</v>
      </c>
      <c r="K703" s="9">
        <v>2744.6</v>
      </c>
      <c r="L703" s="10"/>
      <c r="M703" s="12" t="s">
        <v>2824</v>
      </c>
      <c r="O703"/>
    </row>
    <row r="704" spans="1:15" ht="56.25">
      <c r="A704" s="15" t="s">
        <v>1091</v>
      </c>
      <c r="B704" s="15" t="s">
        <v>3220</v>
      </c>
      <c r="C704" s="9"/>
      <c r="D704" s="15" t="s">
        <v>3221</v>
      </c>
      <c r="E704" s="10"/>
      <c r="F704" s="15" t="s">
        <v>2125</v>
      </c>
      <c r="G704" s="9"/>
      <c r="H704" s="8" t="s">
        <v>2126</v>
      </c>
      <c r="I704" s="10"/>
      <c r="J704" s="8" t="s">
        <v>3214</v>
      </c>
      <c r="K704" s="9"/>
      <c r="L704" s="10"/>
      <c r="M704" s="12" t="s">
        <v>2127</v>
      </c>
      <c r="O704"/>
    </row>
    <row r="705" spans="1:15" ht="67.5">
      <c r="A705" s="15" t="s">
        <v>1091</v>
      </c>
      <c r="B705" s="15" t="s">
        <v>621</v>
      </c>
      <c r="C705" s="9">
        <v>2525</v>
      </c>
      <c r="D705" s="15" t="s">
        <v>620</v>
      </c>
      <c r="E705" s="10">
        <v>27842</v>
      </c>
      <c r="F705" s="15" t="s">
        <v>2829</v>
      </c>
      <c r="G705" s="9">
        <f>SUM(K705-C705)</f>
        <v>620.5999999999999</v>
      </c>
      <c r="H705" s="8" t="s">
        <v>2830</v>
      </c>
      <c r="I705" s="10">
        <v>33751</v>
      </c>
      <c r="J705" s="8" t="s">
        <v>837</v>
      </c>
      <c r="K705" s="9">
        <v>3145.6</v>
      </c>
      <c r="L705" s="10"/>
      <c r="M705" s="12" t="s">
        <v>3237</v>
      </c>
      <c r="O705"/>
    </row>
    <row r="706" spans="1:15" ht="56.25">
      <c r="A706" s="15" t="s">
        <v>1091</v>
      </c>
      <c r="B706" s="15" t="s">
        <v>3222</v>
      </c>
      <c r="C706" s="9"/>
      <c r="D706" s="15" t="s">
        <v>3223</v>
      </c>
      <c r="E706" s="10">
        <v>27877</v>
      </c>
      <c r="F706" s="15" t="s">
        <v>3230</v>
      </c>
      <c r="G706" s="9"/>
      <c r="H706" s="8" t="s">
        <v>3231</v>
      </c>
      <c r="I706" s="10"/>
      <c r="J706" s="8" t="s">
        <v>3214</v>
      </c>
      <c r="K706" s="9"/>
      <c r="L706" s="10"/>
      <c r="M706" s="12" t="s">
        <v>3232</v>
      </c>
      <c r="O706"/>
    </row>
    <row r="707" spans="1:15" ht="91.5" customHeight="1">
      <c r="A707" s="15" t="s">
        <v>1091</v>
      </c>
      <c r="B707" s="15" t="s">
        <v>574</v>
      </c>
      <c r="C707" s="9">
        <v>2167</v>
      </c>
      <c r="D707" s="15" t="s">
        <v>573</v>
      </c>
      <c r="E707" s="10">
        <v>27880</v>
      </c>
      <c r="F707" s="15" t="s">
        <v>575</v>
      </c>
      <c r="G707" s="9">
        <f>SUM(K707-C707)</f>
        <v>1450.5</v>
      </c>
      <c r="H707" s="8" t="s">
        <v>576</v>
      </c>
      <c r="I707" s="10">
        <v>33204</v>
      </c>
      <c r="J707" s="8" t="s">
        <v>837</v>
      </c>
      <c r="K707" s="9">
        <v>3617.5</v>
      </c>
      <c r="L707" s="10"/>
      <c r="M707" s="12" t="s">
        <v>3147</v>
      </c>
      <c r="O707"/>
    </row>
    <row r="708" spans="1:15" ht="123.75">
      <c r="A708" s="15" t="s">
        <v>1091</v>
      </c>
      <c r="B708" s="15" t="s">
        <v>1850</v>
      </c>
      <c r="C708" s="9">
        <v>4244</v>
      </c>
      <c r="D708" s="15" t="s">
        <v>1849</v>
      </c>
      <c r="E708" s="10">
        <v>27941</v>
      </c>
      <c r="F708" s="15" t="s">
        <v>1851</v>
      </c>
      <c r="G708" s="9">
        <f>SUM(K708-C708)</f>
        <v>1030.1999999999998</v>
      </c>
      <c r="H708" s="8" t="s">
        <v>1852</v>
      </c>
      <c r="I708" s="10">
        <v>33358</v>
      </c>
      <c r="J708" s="8" t="s">
        <v>837</v>
      </c>
      <c r="K708" s="9">
        <v>5274.2</v>
      </c>
      <c r="L708" s="10"/>
      <c r="M708" s="12" t="s">
        <v>2360</v>
      </c>
      <c r="O708"/>
    </row>
    <row r="709" spans="1:15" ht="57.75" customHeight="1">
      <c r="A709" s="15" t="s">
        <v>1091</v>
      </c>
      <c r="B709" s="15" t="s">
        <v>3224</v>
      </c>
      <c r="C709" s="9"/>
      <c r="D709" s="15" t="s">
        <v>3225</v>
      </c>
      <c r="E709" s="10"/>
      <c r="F709" s="15" t="s">
        <v>588</v>
      </c>
      <c r="G709" s="9"/>
      <c r="H709" s="8" t="s">
        <v>589</v>
      </c>
      <c r="I709" s="10"/>
      <c r="J709" s="8" t="s">
        <v>3214</v>
      </c>
      <c r="K709" s="9"/>
      <c r="L709" s="10"/>
      <c r="M709" s="12" t="s">
        <v>3160</v>
      </c>
      <c r="O709"/>
    </row>
    <row r="710" spans="1:15" ht="56.25">
      <c r="A710" s="15" t="s">
        <v>1091</v>
      </c>
      <c r="B710" s="15" t="s">
        <v>3226</v>
      </c>
      <c r="C710" s="9"/>
      <c r="D710" s="15" t="s">
        <v>1007</v>
      </c>
      <c r="E710" s="10"/>
      <c r="F710" s="15" t="s">
        <v>590</v>
      </c>
      <c r="G710" s="9"/>
      <c r="H710" s="8" t="s">
        <v>591</v>
      </c>
      <c r="I710" s="10">
        <v>34263</v>
      </c>
      <c r="J710" s="8" t="s">
        <v>3214</v>
      </c>
      <c r="K710" s="9"/>
      <c r="L710" s="10"/>
      <c r="M710" s="12" t="s">
        <v>636</v>
      </c>
      <c r="O710"/>
    </row>
    <row r="711" spans="1:15" ht="170.25" customHeight="1">
      <c r="A711" s="15" t="s">
        <v>1091</v>
      </c>
      <c r="B711" s="15" t="s">
        <v>1008</v>
      </c>
      <c r="C711" s="9"/>
      <c r="D711" s="15" t="s">
        <v>1009</v>
      </c>
      <c r="E711" s="10"/>
      <c r="F711" s="15"/>
      <c r="G711" s="9"/>
      <c r="H711" s="8"/>
      <c r="I711" s="10"/>
      <c r="J711" s="8" t="s">
        <v>1778</v>
      </c>
      <c r="K711" s="9"/>
      <c r="L711" s="10">
        <v>29419</v>
      </c>
      <c r="M711" s="12" t="s">
        <v>2140</v>
      </c>
      <c r="O711"/>
    </row>
    <row r="712" spans="1:15" ht="67.5">
      <c r="A712" s="15" t="s">
        <v>1091</v>
      </c>
      <c r="B712" s="15" t="s">
        <v>2836</v>
      </c>
      <c r="C712" s="9">
        <v>2581</v>
      </c>
      <c r="D712" s="15" t="s">
        <v>2835</v>
      </c>
      <c r="E712" s="10">
        <v>28060</v>
      </c>
      <c r="F712" s="15" t="s">
        <v>2837</v>
      </c>
      <c r="G712" s="9">
        <f>SUM(K712-C712)</f>
        <v>350.9000000000001</v>
      </c>
      <c r="H712" s="8" t="s">
        <v>2838</v>
      </c>
      <c r="I712" s="10">
        <v>33753</v>
      </c>
      <c r="J712" s="8" t="s">
        <v>837</v>
      </c>
      <c r="K712" s="9">
        <v>2931.9</v>
      </c>
      <c r="L712" s="10"/>
      <c r="M712" s="12" t="s">
        <v>1582</v>
      </c>
      <c r="O712"/>
    </row>
    <row r="713" spans="1:15" ht="294" customHeight="1">
      <c r="A713" s="15" t="s">
        <v>1091</v>
      </c>
      <c r="B713" s="15" t="s">
        <v>1010</v>
      </c>
      <c r="C713" s="9"/>
      <c r="D713" s="15" t="s">
        <v>1011</v>
      </c>
      <c r="E713" s="10"/>
      <c r="F713" s="15"/>
      <c r="G713" s="9"/>
      <c r="H713" s="8"/>
      <c r="I713" s="10"/>
      <c r="J713" s="8" t="s">
        <v>1778</v>
      </c>
      <c r="K713" s="9"/>
      <c r="L713" s="10">
        <v>30205</v>
      </c>
      <c r="M713" s="12" t="s">
        <v>983</v>
      </c>
      <c r="O713"/>
    </row>
    <row r="714" spans="1:15" ht="67.5">
      <c r="A714" s="15" t="s">
        <v>1091</v>
      </c>
      <c r="B714" s="15" t="s">
        <v>679</v>
      </c>
      <c r="C714" s="9">
        <v>2101</v>
      </c>
      <c r="D714" s="15" t="s">
        <v>678</v>
      </c>
      <c r="E714" s="10">
        <v>28093</v>
      </c>
      <c r="F714" s="15" t="s">
        <v>1843</v>
      </c>
      <c r="G714" s="9">
        <f aca="true" t="shared" si="20" ref="G714:G719">SUM(K714-C714)</f>
        <v>793.6999999999998</v>
      </c>
      <c r="H714" s="8" t="s">
        <v>1844</v>
      </c>
      <c r="I714" s="10">
        <v>33339</v>
      </c>
      <c r="J714" s="8" t="s">
        <v>837</v>
      </c>
      <c r="K714" s="9">
        <v>2894.7</v>
      </c>
      <c r="L714" s="10"/>
      <c r="M714" s="12" t="s">
        <v>1458</v>
      </c>
      <c r="O714"/>
    </row>
    <row r="715" spans="1:15" ht="67.5">
      <c r="A715" s="15" t="s">
        <v>1091</v>
      </c>
      <c r="B715" s="15" t="s">
        <v>647</v>
      </c>
      <c r="C715" s="9">
        <v>2306</v>
      </c>
      <c r="D715" s="15" t="s">
        <v>646</v>
      </c>
      <c r="E715" s="10">
        <v>28111</v>
      </c>
      <c r="F715" s="15" t="s">
        <v>648</v>
      </c>
      <c r="G715" s="9">
        <f t="shared" si="20"/>
        <v>797.5</v>
      </c>
      <c r="H715" s="8" t="s">
        <v>649</v>
      </c>
      <c r="I715" s="10">
        <v>33297</v>
      </c>
      <c r="J715" s="8" t="s">
        <v>837</v>
      </c>
      <c r="K715" s="9">
        <v>3103.5</v>
      </c>
      <c r="L715" s="10"/>
      <c r="M715" s="12" t="s">
        <v>2924</v>
      </c>
      <c r="O715"/>
    </row>
    <row r="716" spans="1:15" ht="67.5">
      <c r="A716" s="15" t="s">
        <v>1091</v>
      </c>
      <c r="B716" s="15" t="s">
        <v>1191</v>
      </c>
      <c r="C716" s="9">
        <v>1842</v>
      </c>
      <c r="D716" s="15" t="s">
        <v>1190</v>
      </c>
      <c r="E716" s="10">
        <v>28111</v>
      </c>
      <c r="F716" s="15" t="s">
        <v>1192</v>
      </c>
      <c r="G716" s="9">
        <f t="shared" si="20"/>
        <v>476.5</v>
      </c>
      <c r="H716" s="8" t="s">
        <v>1193</v>
      </c>
      <c r="I716" s="10">
        <v>33586</v>
      </c>
      <c r="J716" s="8" t="s">
        <v>837</v>
      </c>
      <c r="K716" s="9">
        <v>2318.5</v>
      </c>
      <c r="L716" s="10"/>
      <c r="M716" s="12" t="s">
        <v>3235</v>
      </c>
      <c r="O716"/>
    </row>
    <row r="717" spans="1:15" ht="67.5">
      <c r="A717" s="15" t="s">
        <v>1091</v>
      </c>
      <c r="B717" s="15" t="s">
        <v>1195</v>
      </c>
      <c r="C717" s="9">
        <v>1869</v>
      </c>
      <c r="D717" s="15" t="s">
        <v>1194</v>
      </c>
      <c r="E717" s="10">
        <v>28146</v>
      </c>
      <c r="F717" s="15" t="s">
        <v>1196</v>
      </c>
      <c r="G717" s="9">
        <f t="shared" si="20"/>
        <v>568.5</v>
      </c>
      <c r="H717" s="8" t="s">
        <v>1197</v>
      </c>
      <c r="I717" s="10">
        <v>33638</v>
      </c>
      <c r="J717" s="8" t="s">
        <v>837</v>
      </c>
      <c r="K717" s="9">
        <v>2437.5</v>
      </c>
      <c r="L717" s="10"/>
      <c r="M717" s="12" t="s">
        <v>3236</v>
      </c>
      <c r="O717"/>
    </row>
    <row r="718" spans="1:15" ht="12.75">
      <c r="A718" s="15" t="s">
        <v>1091</v>
      </c>
      <c r="B718" s="15" t="s">
        <v>3250</v>
      </c>
      <c r="C718" s="9">
        <v>4010</v>
      </c>
      <c r="D718" s="15" t="s">
        <v>3249</v>
      </c>
      <c r="E718" s="10">
        <v>28180</v>
      </c>
      <c r="F718" s="15" t="s">
        <v>3251</v>
      </c>
      <c r="G718" s="9">
        <f t="shared" si="20"/>
        <v>1028.3999999999996</v>
      </c>
      <c r="H718" s="8" t="s">
        <v>3252</v>
      </c>
      <c r="I718" s="10"/>
      <c r="J718" s="8" t="s">
        <v>837</v>
      </c>
      <c r="K718" s="9">
        <v>5038.4</v>
      </c>
      <c r="L718" s="10"/>
      <c r="M718" s="12"/>
      <c r="O718"/>
    </row>
    <row r="719" spans="1:15" ht="69" customHeight="1">
      <c r="A719" s="15" t="s">
        <v>1091</v>
      </c>
      <c r="B719" s="15" t="s">
        <v>667</v>
      </c>
      <c r="C719" s="9">
        <v>2109</v>
      </c>
      <c r="D719" s="15" t="s">
        <v>666</v>
      </c>
      <c r="E719" s="10">
        <v>28195</v>
      </c>
      <c r="F719" s="15" t="s">
        <v>668</v>
      </c>
      <c r="G719" s="9">
        <f t="shared" si="20"/>
        <v>795.3000000000002</v>
      </c>
      <c r="H719" s="8" t="s">
        <v>669</v>
      </c>
      <c r="I719" s="10">
        <v>33613</v>
      </c>
      <c r="J719" s="8" t="s">
        <v>837</v>
      </c>
      <c r="K719" s="9">
        <v>2904.3</v>
      </c>
      <c r="L719" s="10"/>
      <c r="M719" s="12" t="s">
        <v>254</v>
      </c>
      <c r="O719"/>
    </row>
    <row r="720" spans="1:15" ht="168.75">
      <c r="A720" s="15" t="s">
        <v>1091</v>
      </c>
      <c r="B720" s="15" t="s">
        <v>1012</v>
      </c>
      <c r="C720" s="9"/>
      <c r="D720" s="15" t="s">
        <v>1013</v>
      </c>
      <c r="E720" s="10"/>
      <c r="F720" s="15" t="s">
        <v>1033</v>
      </c>
      <c r="G720" s="9"/>
      <c r="H720" s="8" t="s">
        <v>2998</v>
      </c>
      <c r="I720" s="10"/>
      <c r="J720" s="8" t="s">
        <v>1778</v>
      </c>
      <c r="K720" s="9"/>
      <c r="L720" s="10">
        <v>35131</v>
      </c>
      <c r="M720" s="23" t="s">
        <v>2674</v>
      </c>
      <c r="O720"/>
    </row>
    <row r="721" spans="1:15" ht="112.5">
      <c r="A721" s="15" t="s">
        <v>1091</v>
      </c>
      <c r="B721" s="15" t="s">
        <v>1571</v>
      </c>
      <c r="C721" s="9">
        <v>1972</v>
      </c>
      <c r="D721" s="15" t="s">
        <v>1570</v>
      </c>
      <c r="E721" s="10">
        <v>28255</v>
      </c>
      <c r="F721" s="15" t="s">
        <v>1572</v>
      </c>
      <c r="G721" s="9">
        <f>SUM(K721-C721)</f>
        <v>1481.3000000000002</v>
      </c>
      <c r="H721" s="8" t="s">
        <v>1573</v>
      </c>
      <c r="I721" s="10">
        <v>33018</v>
      </c>
      <c r="J721" s="8" t="s">
        <v>837</v>
      </c>
      <c r="K721" s="9">
        <v>3453.3</v>
      </c>
      <c r="L721" s="10"/>
      <c r="M721" s="12" t="s">
        <v>503</v>
      </c>
      <c r="O721"/>
    </row>
    <row r="722" spans="1:15" ht="56.25">
      <c r="A722" s="15" t="s">
        <v>1091</v>
      </c>
      <c r="B722" s="15" t="s">
        <v>1014</v>
      </c>
      <c r="C722" s="9"/>
      <c r="D722" s="15" t="s">
        <v>1015</v>
      </c>
      <c r="E722" s="10"/>
      <c r="F722" s="15" t="s">
        <v>500</v>
      </c>
      <c r="G722" s="9"/>
      <c r="H722" s="8" t="s">
        <v>501</v>
      </c>
      <c r="I722" s="10"/>
      <c r="J722" s="8" t="s">
        <v>3214</v>
      </c>
      <c r="K722" s="9"/>
      <c r="L722" s="10"/>
      <c r="M722" s="12" t="s">
        <v>502</v>
      </c>
      <c r="O722"/>
    </row>
    <row r="723" spans="1:15" ht="67.5">
      <c r="A723" s="15" t="s">
        <v>1091</v>
      </c>
      <c r="B723" s="15" t="s">
        <v>1219</v>
      </c>
      <c r="C723" s="9">
        <v>2023</v>
      </c>
      <c r="D723" s="15" t="s">
        <v>1218</v>
      </c>
      <c r="E723" s="10">
        <v>28333</v>
      </c>
      <c r="F723" s="15" t="s">
        <v>1220</v>
      </c>
      <c r="G723" s="9">
        <f>SUM(K723-C723)</f>
        <v>767.9000000000001</v>
      </c>
      <c r="H723" s="8" t="s">
        <v>1221</v>
      </c>
      <c r="I723" s="10">
        <v>33662</v>
      </c>
      <c r="J723" s="8" t="s">
        <v>837</v>
      </c>
      <c r="K723" s="9">
        <v>2790.9</v>
      </c>
      <c r="L723" s="10"/>
      <c r="M723" s="12" t="s">
        <v>1111</v>
      </c>
      <c r="O723"/>
    </row>
    <row r="724" spans="1:15" ht="56.25">
      <c r="A724" s="15" t="s">
        <v>1091</v>
      </c>
      <c r="B724" s="15" t="s">
        <v>1016</v>
      </c>
      <c r="C724" s="9"/>
      <c r="D724" s="15" t="s">
        <v>1017</v>
      </c>
      <c r="E724" s="10"/>
      <c r="F724" s="15" t="s">
        <v>586</v>
      </c>
      <c r="G724" s="9"/>
      <c r="H724" s="8" t="s">
        <v>587</v>
      </c>
      <c r="I724" s="10">
        <v>34226</v>
      </c>
      <c r="J724" s="8" t="s">
        <v>3214</v>
      </c>
      <c r="K724" s="9"/>
      <c r="L724" s="10"/>
      <c r="M724" s="12" t="s">
        <v>635</v>
      </c>
      <c r="O724"/>
    </row>
    <row r="725" spans="1:15" ht="67.5">
      <c r="A725" s="15" t="s">
        <v>1091</v>
      </c>
      <c r="B725" s="15" t="s">
        <v>663</v>
      </c>
      <c r="C725" s="9">
        <v>3278</v>
      </c>
      <c r="D725" s="15" t="s">
        <v>662</v>
      </c>
      <c r="E725" s="10">
        <v>28391</v>
      </c>
      <c r="F725" s="15" t="s">
        <v>664</v>
      </c>
      <c r="G725" s="9">
        <f>SUM(K725-C725)</f>
        <v>1281.6000000000004</v>
      </c>
      <c r="H725" s="8" t="s">
        <v>665</v>
      </c>
      <c r="I725" s="10">
        <v>33450</v>
      </c>
      <c r="J725" s="8" t="s">
        <v>837</v>
      </c>
      <c r="K725" s="9">
        <v>4559.6</v>
      </c>
      <c r="L725" s="10"/>
      <c r="M725" s="12" t="s">
        <v>2069</v>
      </c>
      <c r="O725"/>
    </row>
    <row r="726" spans="1:15" ht="57" customHeight="1">
      <c r="A726" s="15" t="s">
        <v>1091</v>
      </c>
      <c r="B726" s="15" t="s">
        <v>1858</v>
      </c>
      <c r="C726" s="9">
        <v>2217</v>
      </c>
      <c r="D726" s="15" t="s">
        <v>1857</v>
      </c>
      <c r="E726" s="10">
        <v>28431</v>
      </c>
      <c r="F726" s="15" t="s">
        <v>2878</v>
      </c>
      <c r="G726" s="9">
        <f>SUM(K726-C726)</f>
        <v>1128.9</v>
      </c>
      <c r="H726" s="8" t="s">
        <v>2879</v>
      </c>
      <c r="I726" s="10">
        <v>33417</v>
      </c>
      <c r="J726" s="8" t="s">
        <v>837</v>
      </c>
      <c r="K726" s="9">
        <v>3345.9</v>
      </c>
      <c r="L726" s="10"/>
      <c r="M726" s="12" t="s">
        <v>1406</v>
      </c>
      <c r="O726"/>
    </row>
    <row r="727" spans="1:15" ht="123.75">
      <c r="A727" s="15" t="s">
        <v>1091</v>
      </c>
      <c r="B727" s="15" t="s">
        <v>1575</v>
      </c>
      <c r="C727" s="9">
        <v>1987</v>
      </c>
      <c r="D727" s="15" t="s">
        <v>1574</v>
      </c>
      <c r="E727" s="10">
        <v>28501</v>
      </c>
      <c r="F727" s="15" t="s">
        <v>1576</v>
      </c>
      <c r="G727" s="9">
        <f>SUM(K727-C727)</f>
        <v>1360.6999999999998</v>
      </c>
      <c r="H727" s="8" t="s">
        <v>1577</v>
      </c>
      <c r="I727" s="10">
        <v>33023</v>
      </c>
      <c r="J727" s="8" t="s">
        <v>837</v>
      </c>
      <c r="K727" s="9">
        <v>3347.7</v>
      </c>
      <c r="L727" s="10"/>
      <c r="M727" s="12" t="s">
        <v>99</v>
      </c>
      <c r="O727"/>
    </row>
    <row r="728" spans="1:15" ht="90">
      <c r="A728" s="15" t="s">
        <v>1091</v>
      </c>
      <c r="B728" s="15" t="s">
        <v>1018</v>
      </c>
      <c r="C728" s="9"/>
      <c r="D728" s="15" t="s">
        <v>1019</v>
      </c>
      <c r="E728" s="10"/>
      <c r="F728" s="15" t="s">
        <v>684</v>
      </c>
      <c r="G728" s="9"/>
      <c r="H728" s="8" t="s">
        <v>685</v>
      </c>
      <c r="I728" s="10"/>
      <c r="J728" s="8" t="s">
        <v>3214</v>
      </c>
      <c r="K728" s="9"/>
      <c r="L728" s="10"/>
      <c r="M728" s="12" t="s">
        <v>144</v>
      </c>
      <c r="O728"/>
    </row>
    <row r="729" spans="1:15" ht="67.5">
      <c r="A729" s="15" t="s">
        <v>1091</v>
      </c>
      <c r="B729" s="15" t="s">
        <v>2905</v>
      </c>
      <c r="C729" s="9">
        <v>1699</v>
      </c>
      <c r="D729" s="15" t="s">
        <v>2904</v>
      </c>
      <c r="E729" s="10">
        <v>29207</v>
      </c>
      <c r="F729" s="15" t="s">
        <v>2906</v>
      </c>
      <c r="G729" s="9">
        <f>SUM(K729-C729)</f>
        <v>930</v>
      </c>
      <c r="H729" s="8" t="s">
        <v>2907</v>
      </c>
      <c r="I729" s="10">
        <v>33389</v>
      </c>
      <c r="J729" s="8" t="s">
        <v>837</v>
      </c>
      <c r="K729" s="9">
        <v>2629</v>
      </c>
      <c r="L729" s="10"/>
      <c r="M729" s="12" t="s">
        <v>1726</v>
      </c>
      <c r="O729"/>
    </row>
    <row r="730" spans="1:15" ht="67.5">
      <c r="A730" s="15" t="s">
        <v>1091</v>
      </c>
      <c r="B730" s="15" t="s">
        <v>1020</v>
      </c>
      <c r="C730" s="9"/>
      <c r="D730" s="15" t="s">
        <v>1021</v>
      </c>
      <c r="E730" s="10"/>
      <c r="F730" s="15" t="s">
        <v>2663</v>
      </c>
      <c r="G730" s="9"/>
      <c r="H730" s="8" t="s">
        <v>2664</v>
      </c>
      <c r="I730" s="10"/>
      <c r="J730" s="8" t="s">
        <v>3214</v>
      </c>
      <c r="K730" s="9"/>
      <c r="L730" s="10"/>
      <c r="M730" s="12" t="s">
        <v>2665</v>
      </c>
      <c r="O730"/>
    </row>
    <row r="731" spans="1:15" ht="67.5">
      <c r="A731" s="15" t="s">
        <v>1091</v>
      </c>
      <c r="B731" s="15" t="s">
        <v>1155</v>
      </c>
      <c r="C731" s="9">
        <v>1591</v>
      </c>
      <c r="D731" s="15" t="s">
        <v>1154</v>
      </c>
      <c r="E731" s="10">
        <v>29402</v>
      </c>
      <c r="F731" s="15" t="s">
        <v>1156</v>
      </c>
      <c r="G731" s="9">
        <f>SUM(K731-C731)</f>
        <v>891.1999999999998</v>
      </c>
      <c r="H731" s="8" t="s">
        <v>1157</v>
      </c>
      <c r="I731" s="10">
        <v>33542</v>
      </c>
      <c r="J731" s="8" t="s">
        <v>837</v>
      </c>
      <c r="K731" s="9">
        <v>2482.2</v>
      </c>
      <c r="L731" s="10"/>
      <c r="M731" s="12" t="s">
        <v>3100</v>
      </c>
      <c r="O731"/>
    </row>
    <row r="732" spans="1:15" ht="56.25">
      <c r="A732" s="15" t="s">
        <v>1091</v>
      </c>
      <c r="B732" s="15" t="s">
        <v>1433</v>
      </c>
      <c r="C732" s="9">
        <v>1564</v>
      </c>
      <c r="D732" s="15" t="s">
        <v>1432</v>
      </c>
      <c r="E732" s="10">
        <v>29259</v>
      </c>
      <c r="F732" s="15" t="s">
        <v>1434</v>
      </c>
      <c r="G732" s="9">
        <f>SUM(K732-C732)</f>
        <v>4098</v>
      </c>
      <c r="H732" s="8" t="s">
        <v>1435</v>
      </c>
      <c r="I732" s="10"/>
      <c r="J732" s="8" t="s">
        <v>837</v>
      </c>
      <c r="K732" s="9">
        <v>5662</v>
      </c>
      <c r="L732" s="10"/>
      <c r="M732" s="12" t="s">
        <v>504</v>
      </c>
      <c r="O732"/>
    </row>
    <row r="733" spans="1:15" ht="67.5">
      <c r="A733" s="15" t="s">
        <v>1091</v>
      </c>
      <c r="B733" s="15" t="s">
        <v>1207</v>
      </c>
      <c r="C733" s="9">
        <v>1851</v>
      </c>
      <c r="D733" s="15" t="s">
        <v>1206</v>
      </c>
      <c r="E733" s="10">
        <v>29340</v>
      </c>
      <c r="F733" s="15" t="s">
        <v>1208</v>
      </c>
      <c r="G733" s="9">
        <f>SUM(K733-C733)</f>
        <v>399.5999999999999</v>
      </c>
      <c r="H733" s="8" t="s">
        <v>1209</v>
      </c>
      <c r="I733" s="10">
        <v>33641</v>
      </c>
      <c r="J733" s="8" t="s">
        <v>837</v>
      </c>
      <c r="K733" s="9">
        <v>2250.6</v>
      </c>
      <c r="L733" s="10"/>
      <c r="M733" s="12" t="s">
        <v>3162</v>
      </c>
      <c r="O733"/>
    </row>
    <row r="734" spans="1:15" ht="67.5">
      <c r="A734" s="15" t="s">
        <v>1091</v>
      </c>
      <c r="B734" s="15" t="s">
        <v>1215</v>
      </c>
      <c r="C734" s="9">
        <v>1528</v>
      </c>
      <c r="D734" s="15" t="s">
        <v>1214</v>
      </c>
      <c r="E734" s="10">
        <v>29369</v>
      </c>
      <c r="F734" s="15" t="s">
        <v>1216</v>
      </c>
      <c r="G734" s="9">
        <f>SUM(K734-C734)</f>
        <v>761.8000000000002</v>
      </c>
      <c r="H734" s="8" t="s">
        <v>1217</v>
      </c>
      <c r="I734" s="10">
        <v>33658</v>
      </c>
      <c r="J734" s="8" t="s">
        <v>837</v>
      </c>
      <c r="K734" s="9">
        <v>2289.8</v>
      </c>
      <c r="L734" s="10"/>
      <c r="M734" s="12" t="s">
        <v>989</v>
      </c>
      <c r="O734"/>
    </row>
    <row r="735" spans="1:15" ht="135">
      <c r="A735" s="15" t="s">
        <v>1091</v>
      </c>
      <c r="B735" s="15" t="s">
        <v>1211</v>
      </c>
      <c r="C735" s="9">
        <v>1406</v>
      </c>
      <c r="D735" s="15" t="s">
        <v>1210</v>
      </c>
      <c r="E735" s="10">
        <v>29371</v>
      </c>
      <c r="F735" s="15" t="s">
        <v>1212</v>
      </c>
      <c r="G735" s="9">
        <f>SUM(K735-C735)</f>
        <v>425.5999999999999</v>
      </c>
      <c r="H735" s="8" t="s">
        <v>1213</v>
      </c>
      <c r="I735" s="10">
        <v>33659</v>
      </c>
      <c r="J735" s="8" t="s">
        <v>837</v>
      </c>
      <c r="K735" s="9">
        <v>1831.6</v>
      </c>
      <c r="L735" s="10"/>
      <c r="M735" s="12" t="s">
        <v>2370</v>
      </c>
      <c r="O735"/>
    </row>
    <row r="736" spans="1:15" ht="113.25" customHeight="1">
      <c r="A736" s="15" t="s">
        <v>1091</v>
      </c>
      <c r="B736" s="15" t="s">
        <v>1022</v>
      </c>
      <c r="C736" s="9"/>
      <c r="D736" s="15" t="s">
        <v>1023</v>
      </c>
      <c r="E736" s="10"/>
      <c r="F736" s="15" t="s">
        <v>987</v>
      </c>
      <c r="G736" s="9"/>
      <c r="H736" s="8" t="s">
        <v>988</v>
      </c>
      <c r="I736" s="10"/>
      <c r="J736" s="8" t="s">
        <v>3214</v>
      </c>
      <c r="K736" s="9"/>
      <c r="L736" s="10"/>
      <c r="M736" s="12" t="s">
        <v>683</v>
      </c>
      <c r="O736"/>
    </row>
    <row r="737" spans="1:15" ht="135">
      <c r="A737" s="15" t="s">
        <v>1091</v>
      </c>
      <c r="B737" s="15" t="s">
        <v>2743</v>
      </c>
      <c r="C737" s="9">
        <v>954.9</v>
      </c>
      <c r="D737" s="15" t="s">
        <v>2742</v>
      </c>
      <c r="E737" s="10">
        <v>31268</v>
      </c>
      <c r="F737" s="15" t="s">
        <v>2744</v>
      </c>
      <c r="G737" s="9">
        <f aca="true" t="shared" si="21" ref="G737:G744">SUM(K737-C737)</f>
        <v>333.0000000000001</v>
      </c>
      <c r="H737" s="8" t="s">
        <v>2745</v>
      </c>
      <c r="I737" s="10">
        <v>34150</v>
      </c>
      <c r="J737" s="8" t="s">
        <v>837</v>
      </c>
      <c r="K737" s="9">
        <v>1287.9</v>
      </c>
      <c r="L737" s="10"/>
      <c r="M737" s="12" t="s">
        <v>499</v>
      </c>
      <c r="O737"/>
    </row>
    <row r="738" spans="1:15" ht="135">
      <c r="A738" s="15" t="s">
        <v>1091</v>
      </c>
      <c r="B738" s="15" t="s">
        <v>548</v>
      </c>
      <c r="C738" s="9">
        <v>793.8</v>
      </c>
      <c r="D738" s="15" t="s">
        <v>547</v>
      </c>
      <c r="E738" s="10">
        <v>31268</v>
      </c>
      <c r="F738" s="15" t="s">
        <v>549</v>
      </c>
      <c r="G738" s="9">
        <f t="shared" si="21"/>
        <v>281</v>
      </c>
      <c r="H738" s="8" t="s">
        <v>550</v>
      </c>
      <c r="I738" s="10">
        <v>33953</v>
      </c>
      <c r="J738" s="8" t="s">
        <v>837</v>
      </c>
      <c r="K738" s="9">
        <v>1074.8</v>
      </c>
      <c r="L738" s="10"/>
      <c r="M738" s="12" t="s">
        <v>2092</v>
      </c>
      <c r="O738"/>
    </row>
    <row r="739" spans="1:15" ht="135">
      <c r="A739" s="15" t="s">
        <v>1091</v>
      </c>
      <c r="B739" s="15" t="s">
        <v>2640</v>
      </c>
      <c r="C739" s="9">
        <v>891.8</v>
      </c>
      <c r="D739" s="15" t="s">
        <v>2639</v>
      </c>
      <c r="E739" s="10">
        <v>31268</v>
      </c>
      <c r="F739" s="15" t="s">
        <v>2641</v>
      </c>
      <c r="G739" s="9">
        <f t="shared" si="21"/>
        <v>222</v>
      </c>
      <c r="H739" s="8" t="s">
        <v>2642</v>
      </c>
      <c r="I739" s="10"/>
      <c r="J739" s="8" t="s">
        <v>837</v>
      </c>
      <c r="K739" s="9">
        <v>1113.8</v>
      </c>
      <c r="L739" s="10"/>
      <c r="M739" s="12" t="s">
        <v>3143</v>
      </c>
      <c r="O739"/>
    </row>
    <row r="740" spans="1:15" ht="101.25">
      <c r="A740" s="15" t="s">
        <v>1091</v>
      </c>
      <c r="B740" s="15" t="s">
        <v>246</v>
      </c>
      <c r="C740" s="9">
        <v>542.9</v>
      </c>
      <c r="D740" s="15" t="s">
        <v>245</v>
      </c>
      <c r="E740" s="10">
        <v>31272</v>
      </c>
      <c r="F740" s="15" t="s">
        <v>2059</v>
      </c>
      <c r="G740" s="9">
        <f t="shared" si="21"/>
        <v>324</v>
      </c>
      <c r="H740" s="8" t="s">
        <v>2060</v>
      </c>
      <c r="I740" s="10"/>
      <c r="J740" s="8" t="s">
        <v>837</v>
      </c>
      <c r="K740" s="9">
        <v>866.9</v>
      </c>
      <c r="L740" s="10"/>
      <c r="M740" s="12" t="s">
        <v>982</v>
      </c>
      <c r="O740"/>
    </row>
    <row r="741" spans="1:15" ht="135">
      <c r="A741" s="15" t="s">
        <v>1091</v>
      </c>
      <c r="B741" s="15" t="s">
        <v>1399</v>
      </c>
      <c r="C741" s="9">
        <v>566.2</v>
      </c>
      <c r="D741" s="15" t="s">
        <v>1398</v>
      </c>
      <c r="E741" s="10">
        <v>31274</v>
      </c>
      <c r="F741" s="15" t="s">
        <v>1583</v>
      </c>
      <c r="G741" s="9">
        <f t="shared" si="21"/>
        <v>427</v>
      </c>
      <c r="H741" s="8" t="s">
        <v>1584</v>
      </c>
      <c r="I741" s="10">
        <v>34089</v>
      </c>
      <c r="J741" s="8" t="s">
        <v>837</v>
      </c>
      <c r="K741" s="9">
        <v>993.2</v>
      </c>
      <c r="L741" s="10"/>
      <c r="M741" s="12" t="s">
        <v>2997</v>
      </c>
      <c r="O741"/>
    </row>
    <row r="742" spans="1:15" ht="135">
      <c r="A742" s="15" t="s">
        <v>1091</v>
      </c>
      <c r="B742" s="15" t="s">
        <v>556</v>
      </c>
      <c r="C742" s="9">
        <v>606.2</v>
      </c>
      <c r="D742" s="15" t="s">
        <v>555</v>
      </c>
      <c r="E742" s="10">
        <v>31272</v>
      </c>
      <c r="F742" s="15" t="s">
        <v>557</v>
      </c>
      <c r="G742" s="9">
        <f t="shared" si="21"/>
        <v>513</v>
      </c>
      <c r="H742" s="8" t="s">
        <v>1384</v>
      </c>
      <c r="I742" s="10">
        <v>33998</v>
      </c>
      <c r="J742" s="8" t="s">
        <v>837</v>
      </c>
      <c r="K742" s="9">
        <v>1119.2</v>
      </c>
      <c r="L742" s="10"/>
      <c r="M742" s="12" t="s">
        <v>791</v>
      </c>
      <c r="O742"/>
    </row>
    <row r="743" spans="1:15" ht="135">
      <c r="A743" s="15" t="s">
        <v>1091</v>
      </c>
      <c r="B743" s="15" t="s">
        <v>1390</v>
      </c>
      <c r="C743" s="9">
        <v>576.7</v>
      </c>
      <c r="D743" s="15" t="s">
        <v>1389</v>
      </c>
      <c r="E743" s="10">
        <v>31268</v>
      </c>
      <c r="F743" s="15" t="s">
        <v>1391</v>
      </c>
      <c r="G743" s="9">
        <f t="shared" si="21"/>
        <v>398</v>
      </c>
      <c r="H743" s="8" t="s">
        <v>1392</v>
      </c>
      <c r="I743" s="10">
        <v>34043</v>
      </c>
      <c r="J743" s="8" t="s">
        <v>837</v>
      </c>
      <c r="K743" s="9">
        <v>974.7</v>
      </c>
      <c r="L743" s="10"/>
      <c r="M743" s="12" t="s">
        <v>2122</v>
      </c>
      <c r="O743"/>
    </row>
    <row r="744" spans="1:15" ht="123.75">
      <c r="A744" s="15" t="s">
        <v>1091</v>
      </c>
      <c r="B744" s="15" t="s">
        <v>174</v>
      </c>
      <c r="C744" s="9">
        <v>798</v>
      </c>
      <c r="D744" s="15" t="s">
        <v>173</v>
      </c>
      <c r="E744" s="10">
        <v>31272</v>
      </c>
      <c r="F744" s="15" t="s">
        <v>175</v>
      </c>
      <c r="G744" s="9">
        <f t="shared" si="21"/>
        <v>446</v>
      </c>
      <c r="H744" s="8" t="s">
        <v>2618</v>
      </c>
      <c r="I744" s="10">
        <v>34207</v>
      </c>
      <c r="J744" s="8" t="s">
        <v>837</v>
      </c>
      <c r="K744" s="9">
        <v>1244</v>
      </c>
      <c r="L744" s="10"/>
      <c r="M744" s="12" t="s">
        <v>2083</v>
      </c>
      <c r="O744"/>
    </row>
    <row r="745" spans="1:15" ht="123.75">
      <c r="A745" s="15" t="s">
        <v>1091</v>
      </c>
      <c r="B745" s="15" t="s">
        <v>1025</v>
      </c>
      <c r="C745" s="9"/>
      <c r="D745" s="15" t="s">
        <v>1024</v>
      </c>
      <c r="E745" s="10"/>
      <c r="F745" s="15" t="s">
        <v>3144</v>
      </c>
      <c r="G745" s="9"/>
      <c r="H745" s="8" t="s">
        <v>3145</v>
      </c>
      <c r="I745" s="10"/>
      <c r="J745" s="8" t="s">
        <v>3214</v>
      </c>
      <c r="K745" s="9"/>
      <c r="L745" s="10"/>
      <c r="M745" s="12" t="s">
        <v>770</v>
      </c>
      <c r="O745"/>
    </row>
    <row r="746" spans="1:15" ht="124.5" customHeight="1">
      <c r="A746" s="15" t="s">
        <v>1091</v>
      </c>
      <c r="B746" s="15" t="s">
        <v>2628</v>
      </c>
      <c r="C746" s="9">
        <v>808.3</v>
      </c>
      <c r="D746" s="15" t="s">
        <v>2627</v>
      </c>
      <c r="E746" s="10">
        <v>31274</v>
      </c>
      <c r="F746" s="15" t="s">
        <v>2629</v>
      </c>
      <c r="G746" s="9">
        <f aca="true" t="shared" si="22" ref="G746:G755">SUM(K746-C746)</f>
        <v>376</v>
      </c>
      <c r="H746" s="8" t="s">
        <v>2630</v>
      </c>
      <c r="I746" s="10">
        <v>34219</v>
      </c>
      <c r="J746" s="8" t="s">
        <v>837</v>
      </c>
      <c r="K746" s="9">
        <v>1184.3</v>
      </c>
      <c r="L746" s="10"/>
      <c r="M746" s="12" t="s">
        <v>2097</v>
      </c>
      <c r="O746"/>
    </row>
    <row r="747" spans="1:15" ht="12.75">
      <c r="A747" s="15" t="s">
        <v>837</v>
      </c>
      <c r="B747" s="15" t="s">
        <v>2685</v>
      </c>
      <c r="C747" s="9"/>
      <c r="D747" s="15" t="s">
        <v>2684</v>
      </c>
      <c r="E747" s="10">
        <v>34393</v>
      </c>
      <c r="F747" s="15" t="s">
        <v>2685</v>
      </c>
      <c r="G747" s="9">
        <f t="shared" si="22"/>
        <v>390</v>
      </c>
      <c r="H747" s="8" t="s">
        <v>2686</v>
      </c>
      <c r="I747" s="10"/>
      <c r="J747" s="8" t="s">
        <v>837</v>
      </c>
      <c r="K747" s="9">
        <v>390</v>
      </c>
      <c r="L747" s="10"/>
      <c r="M747" s="12"/>
      <c r="O747"/>
    </row>
    <row r="748" spans="1:15" ht="22.5">
      <c r="A748" s="15" t="s">
        <v>837</v>
      </c>
      <c r="B748" s="15" t="s">
        <v>2688</v>
      </c>
      <c r="C748" s="9"/>
      <c r="D748" s="15" t="s">
        <v>2687</v>
      </c>
      <c r="E748" s="10">
        <v>34408</v>
      </c>
      <c r="F748" s="15" t="s">
        <v>2688</v>
      </c>
      <c r="G748" s="9">
        <f t="shared" si="22"/>
        <v>1006.2</v>
      </c>
      <c r="H748" s="8" t="s">
        <v>2689</v>
      </c>
      <c r="I748" s="10"/>
      <c r="J748" s="8" t="s">
        <v>837</v>
      </c>
      <c r="K748" s="9">
        <v>1006.2</v>
      </c>
      <c r="L748" s="10"/>
      <c r="M748" s="12" t="s">
        <v>2931</v>
      </c>
      <c r="O748"/>
    </row>
    <row r="749" spans="1:15" ht="46.5" customHeight="1">
      <c r="A749" s="15" t="s">
        <v>1091</v>
      </c>
      <c r="B749" s="15" t="s">
        <v>2691</v>
      </c>
      <c r="C749" s="9">
        <v>2134.5</v>
      </c>
      <c r="D749" s="15" t="s">
        <v>2690</v>
      </c>
      <c r="E749" s="10"/>
      <c r="F749" s="15" t="s">
        <v>2692</v>
      </c>
      <c r="G749" s="9">
        <f t="shared" si="22"/>
        <v>76</v>
      </c>
      <c r="H749" s="8" t="s">
        <v>2693</v>
      </c>
      <c r="I749" s="10"/>
      <c r="J749" s="8" t="s">
        <v>837</v>
      </c>
      <c r="K749" s="9">
        <v>2210.5</v>
      </c>
      <c r="L749" s="10"/>
      <c r="M749" s="12" t="s">
        <v>1591</v>
      </c>
      <c r="O749"/>
    </row>
    <row r="750" spans="1:15" ht="47.25" customHeight="1">
      <c r="A750" s="15" t="s">
        <v>1091</v>
      </c>
      <c r="B750" s="15" t="s">
        <v>2695</v>
      </c>
      <c r="C750" s="9">
        <v>2636.9</v>
      </c>
      <c r="D750" s="15" t="s">
        <v>2694</v>
      </c>
      <c r="E750" s="10"/>
      <c r="F750" s="15" t="s">
        <v>2696</v>
      </c>
      <c r="G750" s="9">
        <f t="shared" si="22"/>
        <v>122</v>
      </c>
      <c r="H750" s="8" t="s">
        <v>2697</v>
      </c>
      <c r="I750" s="10"/>
      <c r="J750" s="8" t="s">
        <v>837</v>
      </c>
      <c r="K750" s="9">
        <v>2758.9</v>
      </c>
      <c r="L750" s="10"/>
      <c r="M750" s="12" t="s">
        <v>1591</v>
      </c>
      <c r="O750"/>
    </row>
    <row r="751" spans="1:15" ht="45.75" customHeight="1">
      <c r="A751" s="15" t="s">
        <v>1091</v>
      </c>
      <c r="B751" s="15" t="s">
        <v>1401</v>
      </c>
      <c r="C751" s="9">
        <v>3001.6</v>
      </c>
      <c r="D751" s="15" t="s">
        <v>2698</v>
      </c>
      <c r="E751" s="10"/>
      <c r="F751" s="15" t="s">
        <v>1402</v>
      </c>
      <c r="G751" s="9">
        <f t="shared" si="22"/>
        <v>92</v>
      </c>
      <c r="H751" s="8" t="s">
        <v>1403</v>
      </c>
      <c r="I751" s="10"/>
      <c r="J751" s="8" t="s">
        <v>837</v>
      </c>
      <c r="K751" s="9">
        <v>3093.6</v>
      </c>
      <c r="L751" s="10"/>
      <c r="M751" s="12" t="s">
        <v>124</v>
      </c>
      <c r="O751"/>
    </row>
    <row r="752" spans="1:15" ht="44.25" customHeight="1">
      <c r="A752" s="15" t="s">
        <v>1091</v>
      </c>
      <c r="B752" s="15" t="s">
        <v>2461</v>
      </c>
      <c r="C752" s="9">
        <v>2913.6</v>
      </c>
      <c r="D752" s="15" t="s">
        <v>2460</v>
      </c>
      <c r="E752" s="10"/>
      <c r="F752" s="15" t="s">
        <v>2462</v>
      </c>
      <c r="G752" s="9">
        <f t="shared" si="22"/>
        <v>109</v>
      </c>
      <c r="H752" s="8" t="s">
        <v>2463</v>
      </c>
      <c r="I752" s="10"/>
      <c r="J752" s="8" t="s">
        <v>837</v>
      </c>
      <c r="K752" s="9">
        <v>3022.6</v>
      </c>
      <c r="L752" s="10"/>
      <c r="M752" s="12" t="s">
        <v>124</v>
      </c>
      <c r="O752"/>
    </row>
    <row r="753" spans="1:15" ht="44.25" customHeight="1">
      <c r="A753" s="15" t="s">
        <v>1091</v>
      </c>
      <c r="B753" s="15" t="s">
        <v>2465</v>
      </c>
      <c r="C753" s="9">
        <v>3583.1</v>
      </c>
      <c r="D753" s="15" t="s">
        <v>2464</v>
      </c>
      <c r="E753" s="10"/>
      <c r="F753" s="15" t="s">
        <v>2466</v>
      </c>
      <c r="G753" s="9">
        <f t="shared" si="22"/>
        <v>92</v>
      </c>
      <c r="H753" s="8" t="s">
        <v>2467</v>
      </c>
      <c r="I753" s="10"/>
      <c r="J753" s="8" t="s">
        <v>837</v>
      </c>
      <c r="K753" s="9">
        <v>3675.1</v>
      </c>
      <c r="L753" s="10"/>
      <c r="M753" s="12" t="s">
        <v>124</v>
      </c>
      <c r="O753"/>
    </row>
    <row r="754" spans="1:15" ht="45" customHeight="1">
      <c r="A754" s="15" t="s">
        <v>1091</v>
      </c>
      <c r="B754" s="15" t="s">
        <v>2469</v>
      </c>
      <c r="C754" s="9">
        <v>2074.2</v>
      </c>
      <c r="D754" s="15" t="s">
        <v>2468</v>
      </c>
      <c r="E754" s="10"/>
      <c r="F754" s="15" t="s">
        <v>2470</v>
      </c>
      <c r="G754" s="9">
        <f t="shared" si="22"/>
        <v>57</v>
      </c>
      <c r="H754" s="8" t="s">
        <v>2471</v>
      </c>
      <c r="I754" s="10"/>
      <c r="J754" s="8" t="s">
        <v>837</v>
      </c>
      <c r="K754" s="9">
        <v>2131.2</v>
      </c>
      <c r="L754" s="10"/>
      <c r="M754" s="12" t="s">
        <v>124</v>
      </c>
      <c r="O754"/>
    </row>
    <row r="755" spans="1:15" ht="45.75" customHeight="1">
      <c r="A755" s="15" t="s">
        <v>1091</v>
      </c>
      <c r="B755" s="15" t="s">
        <v>2473</v>
      </c>
      <c r="C755" s="9">
        <v>2383.5</v>
      </c>
      <c r="D755" s="15" t="s">
        <v>2472</v>
      </c>
      <c r="E755" s="10"/>
      <c r="F755" s="15" t="s">
        <v>2474</v>
      </c>
      <c r="G755" s="9">
        <f t="shared" si="22"/>
        <v>50</v>
      </c>
      <c r="H755" s="8" t="s">
        <v>2475</v>
      </c>
      <c r="I755" s="10"/>
      <c r="J755" s="8" t="s">
        <v>837</v>
      </c>
      <c r="K755" s="9">
        <v>2433.5</v>
      </c>
      <c r="L755" s="10"/>
      <c r="M755" s="12" t="s">
        <v>124</v>
      </c>
      <c r="O755"/>
    </row>
    <row r="756" spans="1:15" ht="12.75">
      <c r="A756" s="15" t="s">
        <v>1091</v>
      </c>
      <c r="B756" s="15" t="s">
        <v>2130</v>
      </c>
      <c r="C756" s="9"/>
      <c r="D756" s="15" t="s">
        <v>2131</v>
      </c>
      <c r="E756" s="10"/>
      <c r="F756" s="15"/>
      <c r="G756" s="8"/>
      <c r="H756" s="8"/>
      <c r="I756" s="10"/>
      <c r="J756" s="8" t="s">
        <v>1778</v>
      </c>
      <c r="K756" s="11"/>
      <c r="L756" s="10">
        <v>27320</v>
      </c>
      <c r="M756" s="12" t="s">
        <v>2132</v>
      </c>
      <c r="O756"/>
    </row>
    <row r="757" spans="1:15" ht="12.75">
      <c r="A757" s="15" t="s">
        <v>1091</v>
      </c>
      <c r="B757" s="15" t="s">
        <v>1984</v>
      </c>
      <c r="C757" s="9"/>
      <c r="D757" s="15"/>
      <c r="E757" s="10"/>
      <c r="F757" s="15"/>
      <c r="G757" s="8"/>
      <c r="H757" s="8"/>
      <c r="I757" s="10"/>
      <c r="J757" s="8" t="s">
        <v>1778</v>
      </c>
      <c r="K757" s="11"/>
      <c r="L757" s="10">
        <v>26715</v>
      </c>
      <c r="M757" s="12" t="s">
        <v>1985</v>
      </c>
      <c r="O757"/>
    </row>
    <row r="758" spans="1:15" ht="56.25" customHeight="1">
      <c r="A758" s="17" t="s">
        <v>1091</v>
      </c>
      <c r="B758" s="17" t="s">
        <v>165</v>
      </c>
      <c r="C758" s="9"/>
      <c r="D758" s="15"/>
      <c r="E758" s="10"/>
      <c r="F758" s="15"/>
      <c r="G758" s="8"/>
      <c r="H758" s="8"/>
      <c r="I758" s="10"/>
      <c r="J758" s="8"/>
      <c r="K758" s="11"/>
      <c r="L758" s="10"/>
      <c r="M758" s="39" t="s">
        <v>2076</v>
      </c>
      <c r="O758"/>
    </row>
    <row r="759" spans="1:15" ht="12" customHeight="1">
      <c r="A759" s="17" t="s">
        <v>1091</v>
      </c>
      <c r="B759" s="15" t="s">
        <v>166</v>
      </c>
      <c r="C759" s="9"/>
      <c r="D759" s="15"/>
      <c r="E759" s="10"/>
      <c r="F759" s="15"/>
      <c r="G759" s="8"/>
      <c r="H759" s="8"/>
      <c r="I759" s="10"/>
      <c r="J759" s="8" t="s">
        <v>1778</v>
      </c>
      <c r="K759" s="11"/>
      <c r="L759" s="10">
        <v>27888</v>
      </c>
      <c r="M759" s="12" t="s">
        <v>948</v>
      </c>
      <c r="O759"/>
    </row>
    <row r="760" spans="1:15" ht="45.75" customHeight="1">
      <c r="A760" s="8" t="s">
        <v>1091</v>
      </c>
      <c r="B760" s="15" t="s">
        <v>106</v>
      </c>
      <c r="C760" s="9"/>
      <c r="D760" s="15" t="s">
        <v>109</v>
      </c>
      <c r="E760" s="10">
        <v>28717</v>
      </c>
      <c r="F760" s="15"/>
      <c r="G760" s="8"/>
      <c r="H760" s="8"/>
      <c r="I760" s="10"/>
      <c r="J760" s="8"/>
      <c r="K760" s="11"/>
      <c r="L760" s="10"/>
      <c r="M760" s="12" t="s">
        <v>114</v>
      </c>
      <c r="O760"/>
    </row>
    <row r="761" spans="1:15" ht="42.75" customHeight="1">
      <c r="A761" s="8" t="s">
        <v>1091</v>
      </c>
      <c r="B761" s="15" t="s">
        <v>107</v>
      </c>
      <c r="C761" s="9">
        <v>558</v>
      </c>
      <c r="D761" s="15" t="s">
        <v>110</v>
      </c>
      <c r="E761" s="10">
        <v>28776</v>
      </c>
      <c r="F761" s="15"/>
      <c r="G761" s="8"/>
      <c r="H761" s="8"/>
      <c r="I761" s="10"/>
      <c r="J761" s="8"/>
      <c r="K761" s="11"/>
      <c r="L761" s="10">
        <v>26326</v>
      </c>
      <c r="M761" s="12" t="s">
        <v>116</v>
      </c>
      <c r="O761"/>
    </row>
    <row r="762" spans="1:15" ht="46.5" customHeight="1">
      <c r="A762" s="8" t="s">
        <v>1091</v>
      </c>
      <c r="B762" s="15" t="s">
        <v>108</v>
      </c>
      <c r="C762" s="9"/>
      <c r="D762" s="15" t="s">
        <v>111</v>
      </c>
      <c r="E762" s="10">
        <v>28804</v>
      </c>
      <c r="F762" s="15"/>
      <c r="G762" s="8"/>
      <c r="H762" s="8"/>
      <c r="I762" s="10"/>
      <c r="J762" s="8"/>
      <c r="K762" s="11"/>
      <c r="L762" s="10"/>
      <c r="M762" s="12" t="s">
        <v>115</v>
      </c>
      <c r="O762"/>
    </row>
    <row r="763" spans="1:15" ht="57" customHeight="1">
      <c r="A763" s="8" t="s">
        <v>1091</v>
      </c>
      <c r="B763" s="15" t="s">
        <v>105</v>
      </c>
      <c r="C763" s="9">
        <v>268</v>
      </c>
      <c r="D763" s="15" t="s">
        <v>112</v>
      </c>
      <c r="E763" s="10">
        <v>28642</v>
      </c>
      <c r="F763" s="15"/>
      <c r="G763" s="8"/>
      <c r="H763" s="8"/>
      <c r="I763" s="10"/>
      <c r="J763" s="8"/>
      <c r="K763" s="11"/>
      <c r="L763" s="10">
        <v>30011</v>
      </c>
      <c r="M763" s="12" t="s">
        <v>117</v>
      </c>
      <c r="O763"/>
    </row>
    <row r="764" spans="1:15" ht="171.75" customHeight="1">
      <c r="A764" s="17" t="s">
        <v>1091</v>
      </c>
      <c r="B764" s="15" t="s">
        <v>125</v>
      </c>
      <c r="C764" s="9">
        <v>402</v>
      </c>
      <c r="D764" s="15" t="s">
        <v>113</v>
      </c>
      <c r="E764" s="10">
        <v>28705</v>
      </c>
      <c r="F764" s="15"/>
      <c r="G764" s="8"/>
      <c r="H764" s="8"/>
      <c r="I764" s="10"/>
      <c r="J764" s="8" t="s">
        <v>1778</v>
      </c>
      <c r="K764" s="11"/>
      <c r="L764" s="43">
        <v>30092</v>
      </c>
      <c r="M764" s="44" t="s">
        <v>118</v>
      </c>
      <c r="O764"/>
    </row>
    <row r="765" spans="1:15" ht="67.5" customHeight="1">
      <c r="A765" s="17" t="s">
        <v>1091</v>
      </c>
      <c r="B765" s="18" t="s">
        <v>3099</v>
      </c>
      <c r="C765" s="9"/>
      <c r="D765" s="15"/>
      <c r="E765" s="10"/>
      <c r="F765" s="15"/>
      <c r="G765" s="8"/>
      <c r="H765" s="8"/>
      <c r="I765" s="10"/>
      <c r="J765" s="8"/>
      <c r="K765" s="11"/>
      <c r="L765" s="10">
        <v>30739</v>
      </c>
      <c r="M765" s="39" t="s">
        <v>1988</v>
      </c>
      <c r="O765"/>
    </row>
    <row r="766" spans="1:15" ht="68.25" customHeight="1">
      <c r="A766" s="17" t="s">
        <v>1091</v>
      </c>
      <c r="B766" s="17"/>
      <c r="C766" s="9"/>
      <c r="D766" s="15"/>
      <c r="E766" s="10"/>
      <c r="F766" s="15"/>
      <c r="G766" s="8"/>
      <c r="H766" s="8"/>
      <c r="I766" s="10"/>
      <c r="J766" s="8"/>
      <c r="K766" s="11"/>
      <c r="L766" s="10">
        <v>30739</v>
      </c>
      <c r="M766" s="39" t="s">
        <v>1989</v>
      </c>
      <c r="O766"/>
    </row>
    <row r="767" spans="1:15" ht="12.75">
      <c r="A767" s="15"/>
      <c r="B767" s="15"/>
      <c r="C767" s="9"/>
      <c r="D767" s="15"/>
      <c r="E767" s="10"/>
      <c r="F767" s="15" t="s">
        <v>1505</v>
      </c>
      <c r="G767" s="9"/>
      <c r="H767" s="8" t="s">
        <v>1506</v>
      </c>
      <c r="I767" s="10"/>
      <c r="J767" s="8" t="s">
        <v>837</v>
      </c>
      <c r="K767" s="9"/>
      <c r="L767" s="10"/>
      <c r="M767" s="12" t="s">
        <v>1507</v>
      </c>
      <c r="O767"/>
    </row>
    <row r="768" spans="1:15" ht="12.75">
      <c r="A768" s="15"/>
      <c r="B768" s="15"/>
      <c r="C768" s="9"/>
      <c r="D768" s="15"/>
      <c r="E768" s="10"/>
      <c r="F768" s="15"/>
      <c r="G768" s="9"/>
      <c r="H768" s="8"/>
      <c r="I768" s="10"/>
      <c r="J768" s="8"/>
      <c r="K768" s="9"/>
      <c r="L768" s="10"/>
      <c r="M768" s="12"/>
      <c r="O768"/>
    </row>
    <row r="769" spans="2:15" ht="12.75">
      <c r="B769" s="15"/>
      <c r="D769" s="15"/>
      <c r="E769" s="10"/>
      <c r="F769" s="15"/>
      <c r="G769" s="9"/>
      <c r="H769" s="8"/>
      <c r="I769" s="10"/>
      <c r="J769" s="8"/>
      <c r="K769" s="9"/>
      <c r="L769" s="10"/>
      <c r="M769" s="12"/>
      <c r="O769"/>
    </row>
    <row r="770" spans="2:15" ht="12.75">
      <c r="B770" s="15"/>
      <c r="D770" s="15"/>
      <c r="E770" s="10"/>
      <c r="F770" s="15"/>
      <c r="G770" s="9"/>
      <c r="H770" s="8"/>
      <c r="I770" s="10"/>
      <c r="J770" s="8"/>
      <c r="K770" s="9"/>
      <c r="L770" s="10"/>
      <c r="M770" s="18" t="s">
        <v>1027</v>
      </c>
      <c r="O770"/>
    </row>
    <row r="771" spans="2:15" ht="12.75">
      <c r="B771" s="15"/>
      <c r="D771" s="15"/>
      <c r="E771" s="10"/>
      <c r="F771" s="15"/>
      <c r="G771" s="9"/>
      <c r="H771" s="8"/>
      <c r="I771" s="10"/>
      <c r="J771" s="8"/>
      <c r="K771" s="9"/>
      <c r="L771" s="10"/>
      <c r="O771"/>
    </row>
    <row r="772" spans="2:15" ht="12.75">
      <c r="B772" s="15"/>
      <c r="D772" s="15"/>
      <c r="E772" s="10"/>
      <c r="F772" s="15"/>
      <c r="G772" s="9"/>
      <c r="H772" s="8"/>
      <c r="I772" s="10"/>
      <c r="J772" s="8"/>
      <c r="K772" s="9"/>
      <c r="L772" s="10"/>
      <c r="M772" s="18" t="s">
        <v>1032</v>
      </c>
      <c r="O772"/>
    </row>
    <row r="773" spans="1:15" ht="12.75">
      <c r="A773" s="12"/>
      <c r="B773" s="15"/>
      <c r="C773" s="9"/>
      <c r="D773" s="15"/>
      <c r="E773" s="10"/>
      <c r="F773" s="15"/>
      <c r="G773" s="8"/>
      <c r="H773" s="8"/>
      <c r="I773" s="10"/>
      <c r="J773" s="8"/>
      <c r="K773" s="11"/>
      <c r="L773" s="10"/>
      <c r="M773" s="19">
        <f>SUM(M775+M777+M779+M781)</f>
        <v>2408005.5299999993</v>
      </c>
      <c r="O773"/>
    </row>
    <row r="774" spans="1:15" ht="12.75">
      <c r="A774" s="5" t="s">
        <v>3130</v>
      </c>
      <c r="B774" s="2"/>
      <c r="C774" s="2"/>
      <c r="D774" s="2"/>
      <c r="E774" s="4"/>
      <c r="F774" s="2"/>
      <c r="G774" s="2"/>
      <c r="H774" s="2"/>
      <c r="I774" s="4"/>
      <c r="J774" s="2"/>
      <c r="K774" s="7"/>
      <c r="L774" s="4"/>
      <c r="M774" s="18" t="s">
        <v>1028</v>
      </c>
      <c r="O774"/>
    </row>
    <row r="775" spans="1:15" ht="12.75">
      <c r="A775" s="5" t="s">
        <v>830</v>
      </c>
      <c r="B775" s="2"/>
      <c r="C775" s="2"/>
      <c r="D775" s="2"/>
      <c r="E775" s="4"/>
      <c r="F775" s="2"/>
      <c r="G775" s="2"/>
      <c r="H775" s="2"/>
      <c r="I775" s="4"/>
      <c r="J775" s="2"/>
      <c r="K775" s="7"/>
      <c r="L775" s="4"/>
      <c r="M775" s="20">
        <f>SUM(C3:C357)</f>
        <v>777974.5999999999</v>
      </c>
      <c r="O775"/>
    </row>
    <row r="776" spans="1:15" ht="12.75">
      <c r="A776" s="5" t="s">
        <v>315</v>
      </c>
      <c r="B776" s="2"/>
      <c r="C776" s="2"/>
      <c r="D776" s="2"/>
      <c r="E776" s="4"/>
      <c r="F776" s="2"/>
      <c r="G776" s="2"/>
      <c r="H776" s="2"/>
      <c r="I776" s="4"/>
      <c r="J776" s="2"/>
      <c r="K776" s="7"/>
      <c r="L776" s="4"/>
      <c r="M776" s="18" t="s">
        <v>1029</v>
      </c>
      <c r="O776"/>
    </row>
    <row r="777" spans="1:15" ht="12.75">
      <c r="A777" s="5" t="s">
        <v>923</v>
      </c>
      <c r="B777" s="2"/>
      <c r="C777" s="2"/>
      <c r="D777" s="2"/>
      <c r="E777" s="4"/>
      <c r="F777" s="2"/>
      <c r="G777" s="2"/>
      <c r="H777" s="2"/>
      <c r="I777" s="4"/>
      <c r="J777" s="2"/>
      <c r="K777" s="7"/>
      <c r="L777" s="4"/>
      <c r="M777" s="20">
        <f>SUM(C358:C465)</f>
        <v>354670</v>
      </c>
      <c r="O777"/>
    </row>
    <row r="778" spans="1:15" ht="12.75">
      <c r="A778" s="5" t="s">
        <v>2133</v>
      </c>
      <c r="B778" s="2"/>
      <c r="C778" s="2"/>
      <c r="D778" s="2"/>
      <c r="E778" s="4"/>
      <c r="F778" s="2"/>
      <c r="G778" s="2"/>
      <c r="H778" s="2"/>
      <c r="I778" s="4"/>
      <c r="J778" s="2"/>
      <c r="K778" s="7"/>
      <c r="L778" s="4"/>
      <c r="M778" s="18" t="s">
        <v>1030</v>
      </c>
      <c r="O778"/>
    </row>
    <row r="779" spans="1:15" ht="12.75">
      <c r="A779" s="5" t="s">
        <v>1288</v>
      </c>
      <c r="B779" s="2"/>
      <c r="C779" s="2"/>
      <c r="D779" s="2"/>
      <c r="E779" s="4"/>
      <c r="F779" s="2"/>
      <c r="G779" s="2"/>
      <c r="H779" s="2"/>
      <c r="I779" s="4"/>
      <c r="J779" s="2"/>
      <c r="K779" s="7"/>
      <c r="L779" s="4"/>
      <c r="M779" s="20">
        <f>SUM(C466:C767)</f>
        <v>663865.93</v>
      </c>
      <c r="O779"/>
    </row>
    <row r="780" spans="1:15" ht="12.75">
      <c r="A780" s="5" t="s">
        <v>2084</v>
      </c>
      <c r="B780" s="2"/>
      <c r="C780" s="2"/>
      <c r="D780" s="2"/>
      <c r="E780" s="4"/>
      <c r="F780" s="2"/>
      <c r="G780" s="2"/>
      <c r="H780" s="2"/>
      <c r="I780" s="4"/>
      <c r="J780" s="2"/>
      <c r="K780" s="7"/>
      <c r="L780" s="4"/>
      <c r="M780" s="30" t="s">
        <v>1031</v>
      </c>
      <c r="O780"/>
    </row>
    <row r="781" spans="1:15" ht="12.75">
      <c r="A781" s="5" t="s">
        <v>2085</v>
      </c>
      <c r="B781" s="2"/>
      <c r="C781" s="2"/>
      <c r="D781" s="2"/>
      <c r="E781" s="4"/>
      <c r="F781" s="2"/>
      <c r="G781" s="2"/>
      <c r="H781" s="2"/>
      <c r="I781" s="4"/>
      <c r="J781" s="2"/>
      <c r="K781" s="7"/>
      <c r="L781" s="4"/>
      <c r="M781" s="25">
        <f>SUM(G3:G767)</f>
        <v>611494.9999999997</v>
      </c>
      <c r="O781"/>
    </row>
    <row r="782" spans="1:15" ht="12.75">
      <c r="A782" s="5"/>
      <c r="B782" s="2"/>
      <c r="C782" s="2"/>
      <c r="D782" s="2"/>
      <c r="E782" s="4"/>
      <c r="F782" s="2"/>
      <c r="G782" s="2"/>
      <c r="H782" s="2"/>
      <c r="I782" s="4"/>
      <c r="J782" s="2"/>
      <c r="K782" s="7"/>
      <c r="L782" s="4"/>
      <c r="M782" s="25"/>
      <c r="O782"/>
    </row>
    <row r="783" spans="1:15" ht="12.75">
      <c r="A783" s="5" t="s">
        <v>2392</v>
      </c>
      <c r="B783" s="2"/>
      <c r="C783" s="2"/>
      <c r="D783" s="2"/>
      <c r="E783" s="4"/>
      <c r="F783" s="2"/>
      <c r="G783" s="2"/>
      <c r="H783" s="2"/>
      <c r="I783" s="4"/>
      <c r="J783" s="2"/>
      <c r="K783" s="7"/>
      <c r="L783" s="4"/>
      <c r="M783" s="20"/>
      <c r="O783"/>
    </row>
    <row r="784" spans="1:15" ht="12.75">
      <c r="A784" s="5"/>
      <c r="B784" s="2"/>
      <c r="C784" s="2"/>
      <c r="D784" s="2"/>
      <c r="E784" s="4"/>
      <c r="F784" s="2"/>
      <c r="G784" s="2"/>
      <c r="H784" s="2"/>
      <c r="I784" s="4"/>
      <c r="J784" s="2"/>
      <c r="K784" s="7"/>
      <c r="L784" s="4"/>
      <c r="M784" s="5"/>
      <c r="O784"/>
    </row>
    <row r="785" spans="1:15" ht="12.75">
      <c r="A785" s="5" t="s">
        <v>1509</v>
      </c>
      <c r="B785" s="2"/>
      <c r="C785" s="2"/>
      <c r="D785" s="2"/>
      <c r="E785" s="4"/>
      <c r="F785" s="2"/>
      <c r="G785" s="2"/>
      <c r="H785" s="2"/>
      <c r="I785" s="4"/>
      <c r="J785" s="2"/>
      <c r="K785" s="7"/>
      <c r="L785" s="4"/>
      <c r="M785" s="5"/>
      <c r="O785"/>
    </row>
    <row r="786" spans="1:15" ht="12.75">
      <c r="A786" s="5" t="s">
        <v>1036</v>
      </c>
      <c r="B786" s="2"/>
      <c r="C786" s="2"/>
      <c r="D786" s="2"/>
      <c r="E786" s="4"/>
      <c r="F786" s="2"/>
      <c r="G786" s="2"/>
      <c r="H786" s="2"/>
      <c r="I786" s="4"/>
      <c r="J786" s="2"/>
      <c r="K786" s="7"/>
      <c r="L786" s="4"/>
      <c r="M786" s="5"/>
      <c r="O786"/>
    </row>
    <row r="787" spans="1:15" ht="12.75">
      <c r="A787" s="5"/>
      <c r="B787" s="2"/>
      <c r="C787" s="2"/>
      <c r="D787" s="2"/>
      <c r="E787" s="4"/>
      <c r="F787" s="2"/>
      <c r="G787" s="2"/>
      <c r="H787" s="2"/>
      <c r="I787" s="4"/>
      <c r="J787" s="2"/>
      <c r="K787" s="7"/>
      <c r="L787" s="4"/>
      <c r="M787" s="5"/>
      <c r="O787"/>
    </row>
    <row r="788" spans="1:15" ht="12.75">
      <c r="A788" s="6" t="s">
        <v>152</v>
      </c>
      <c r="B788" s="2"/>
      <c r="C788" s="2"/>
      <c r="D788" s="2"/>
      <c r="E788" s="4"/>
      <c r="F788" s="2"/>
      <c r="G788" s="2"/>
      <c r="H788" s="2"/>
      <c r="I788" s="4"/>
      <c r="J788" s="2"/>
      <c r="K788" s="2"/>
      <c r="L788" s="4"/>
      <c r="M788" s="5"/>
      <c r="O788"/>
    </row>
    <row r="789" spans="1:15" ht="12.75">
      <c r="A789" s="6"/>
      <c r="B789" s="2"/>
      <c r="C789" s="2"/>
      <c r="D789" s="2"/>
      <c r="E789" s="4"/>
      <c r="F789" s="2"/>
      <c r="G789" s="2"/>
      <c r="H789" s="2"/>
      <c r="I789" s="4"/>
      <c r="J789" s="2"/>
      <c r="K789" s="2"/>
      <c r="L789" s="4"/>
      <c r="M789" s="5"/>
      <c r="O789"/>
    </row>
    <row r="790" spans="1:15" ht="12.75">
      <c r="A790" s="21" t="s">
        <v>3208</v>
      </c>
      <c r="B790" s="2"/>
      <c r="C790" s="2"/>
      <c r="D790" s="2"/>
      <c r="E790" s="4"/>
      <c r="F790" s="2"/>
      <c r="G790" s="2"/>
      <c r="H790" s="2"/>
      <c r="I790" s="4"/>
      <c r="J790" s="2"/>
      <c r="K790" s="7"/>
      <c r="L790" s="4"/>
      <c r="M790" s="5"/>
      <c r="O790"/>
    </row>
    <row r="791" spans="1:15" ht="12.75">
      <c r="A791" s="13" t="s">
        <v>789</v>
      </c>
      <c r="O791"/>
    </row>
    <row r="792" spans="1:15" ht="12.75">
      <c r="A792" s="13"/>
      <c r="B792" s="13" t="s">
        <v>2509</v>
      </c>
      <c r="O792"/>
    </row>
    <row r="793" spans="1:15" ht="12.75">
      <c r="A793" s="13"/>
      <c r="B793" s="13" t="s">
        <v>2510</v>
      </c>
      <c r="O793"/>
    </row>
    <row r="794" spans="1:15" ht="12.75">
      <c r="A794" s="13"/>
      <c r="B794" s="13" t="s">
        <v>2511</v>
      </c>
      <c r="O794"/>
    </row>
    <row r="795" spans="1:15" ht="12.75">
      <c r="A795" s="13"/>
      <c r="B795" s="13"/>
      <c r="O795"/>
    </row>
    <row r="796" spans="1:15" ht="12.75">
      <c r="A796" s="13" t="s">
        <v>860</v>
      </c>
      <c r="O796"/>
    </row>
    <row r="797" spans="1:15" ht="12.75">
      <c r="A797" s="13"/>
      <c r="B797" s="13" t="s">
        <v>2508</v>
      </c>
      <c r="O797"/>
    </row>
    <row r="798" spans="1:15" ht="12.75">
      <c r="A798" s="13"/>
      <c r="B798" s="13"/>
      <c r="O798"/>
    </row>
    <row r="799" spans="1:15" ht="12.75">
      <c r="A799" s="21" t="s">
        <v>3207</v>
      </c>
      <c r="B799" s="22"/>
      <c r="O799"/>
    </row>
    <row r="800" spans="1:15" ht="12.75">
      <c r="A800" s="13" t="s">
        <v>3209</v>
      </c>
      <c r="B800" s="22"/>
      <c r="O800"/>
    </row>
    <row r="801" spans="1:15" ht="12.75">
      <c r="A801" s="13" t="s">
        <v>1140</v>
      </c>
      <c r="O801"/>
    </row>
    <row r="802" spans="1:15" ht="12.75">
      <c r="A802" s="13"/>
      <c r="B802" s="13" t="s">
        <v>2070</v>
      </c>
      <c r="O802"/>
    </row>
    <row r="803" spans="1:15" ht="12.75">
      <c r="A803" s="13" t="s">
        <v>1139</v>
      </c>
      <c r="O803"/>
    </row>
    <row r="804" spans="1:15" ht="12.75">
      <c r="A804" s="13"/>
      <c r="B804" s="13" t="s">
        <v>253</v>
      </c>
      <c r="O804"/>
    </row>
    <row r="805" spans="1:15" ht="12.75">
      <c r="A805" s="13"/>
      <c r="B805" s="13"/>
      <c r="O805"/>
    </row>
    <row r="806" spans="1:15" ht="12.75">
      <c r="A806" s="21" t="s">
        <v>2932</v>
      </c>
      <c r="B806" s="13"/>
      <c r="O806"/>
    </row>
    <row r="807" spans="1:15" ht="12.75">
      <c r="A807" s="13" t="s">
        <v>2738</v>
      </c>
      <c r="B807" s="13"/>
      <c r="O807"/>
    </row>
    <row r="808" spans="1:15" ht="12.75">
      <c r="A808" s="13" t="s">
        <v>2073</v>
      </c>
      <c r="B808" s="13"/>
      <c r="O808"/>
    </row>
    <row r="809" spans="1:15" ht="12.75">
      <c r="A809" s="13"/>
      <c r="B809" s="13"/>
      <c r="O809"/>
    </row>
    <row r="810" spans="1:15" ht="12.75">
      <c r="A810" s="46" t="s">
        <v>15</v>
      </c>
      <c r="B810" s="13"/>
      <c r="O810"/>
    </row>
    <row r="811" spans="1:15" ht="12.75">
      <c r="A811" s="13"/>
      <c r="B811" s="13"/>
      <c r="O811"/>
    </row>
    <row r="812" spans="1:15" ht="12.75">
      <c r="A812" s="46" t="s">
        <v>9</v>
      </c>
      <c r="B812" s="13"/>
      <c r="O812"/>
    </row>
    <row r="813" spans="1:15" ht="12.75">
      <c r="A813" s="13"/>
      <c r="B813" s="13"/>
      <c r="O813"/>
    </row>
    <row r="814" spans="1:15" ht="12.75">
      <c r="A814" s="21" t="s">
        <v>3210</v>
      </c>
      <c r="B814" s="13"/>
      <c r="O814"/>
    </row>
    <row r="815" spans="1:15" ht="12.75">
      <c r="A815" s="13" t="s">
        <v>2436</v>
      </c>
      <c r="B815" s="13"/>
      <c r="O815"/>
    </row>
    <row r="816" spans="1:15" ht="12.75">
      <c r="A816" s="13"/>
      <c r="B816" s="13"/>
      <c r="O816"/>
    </row>
    <row r="817" spans="1:15" ht="12.75">
      <c r="A817" s="21" t="s">
        <v>1035</v>
      </c>
      <c r="O817"/>
    </row>
    <row r="818" spans="1:15" ht="12.75">
      <c r="A818" s="13" t="s">
        <v>322</v>
      </c>
      <c r="B818" s="13"/>
      <c r="O818"/>
    </row>
    <row r="819" spans="1:15" ht="12.75">
      <c r="A819" s="13" t="s">
        <v>1034</v>
      </c>
      <c r="B819" s="13"/>
      <c r="O819"/>
    </row>
    <row r="820" spans="1:15" ht="12.75">
      <c r="A820" s="13"/>
      <c r="B820" s="13"/>
      <c r="O820"/>
    </row>
    <row r="821" spans="1:15" ht="12.75">
      <c r="A821" s="21" t="s">
        <v>149</v>
      </c>
      <c r="B821" s="13"/>
      <c r="O821"/>
    </row>
    <row r="822" spans="1:15" ht="12.75">
      <c r="A822" s="13" t="s">
        <v>150</v>
      </c>
      <c r="B822" s="13"/>
      <c r="O822"/>
    </row>
    <row r="823" spans="1:15" ht="12.75">
      <c r="A823" s="13"/>
      <c r="B823" s="13" t="s">
        <v>1404</v>
      </c>
      <c r="O823"/>
    </row>
    <row r="824" spans="1:15" ht="12.75">
      <c r="A824" s="13"/>
      <c r="B824" s="13" t="s">
        <v>151</v>
      </c>
      <c r="O824"/>
    </row>
    <row r="825" spans="1:15" ht="12.75">
      <c r="A825" s="13"/>
      <c r="B825" s="13"/>
      <c r="O825"/>
    </row>
    <row r="826" spans="1:15" ht="12.75">
      <c r="A826" s="13" t="s">
        <v>2401</v>
      </c>
      <c r="B826" s="13"/>
      <c r="O826"/>
    </row>
    <row r="827" spans="1:15" ht="12.75">
      <c r="A827" s="13"/>
      <c r="O827"/>
    </row>
    <row r="828" spans="1:15" ht="12.75">
      <c r="A828" s="13" t="s">
        <v>1289</v>
      </c>
      <c r="O828"/>
    </row>
    <row r="829" spans="1:15" ht="12.75">
      <c r="A829" s="13" t="s">
        <v>2823</v>
      </c>
      <c r="O829"/>
    </row>
    <row r="830" spans="1:15" ht="12.75">
      <c r="A830" s="13" t="s">
        <v>1408</v>
      </c>
      <c r="O830"/>
    </row>
    <row r="831" spans="1:15" ht="12.75">
      <c r="A831" s="6" t="s">
        <v>1409</v>
      </c>
      <c r="B831" s="2"/>
      <c r="C831" s="3"/>
      <c r="D831" s="2"/>
      <c r="E831" s="4"/>
      <c r="F831" s="2"/>
      <c r="G831" s="2"/>
      <c r="H831" s="2"/>
      <c r="I831" s="4"/>
      <c r="J831" s="2"/>
      <c r="K831" s="7"/>
      <c r="L831" s="4"/>
      <c r="M831" s="5"/>
      <c r="O831"/>
    </row>
    <row r="832" spans="1:15" ht="12.75">
      <c r="A832" s="5" t="s">
        <v>1410</v>
      </c>
      <c r="B832" s="5"/>
      <c r="C832" s="3"/>
      <c r="D832" s="2"/>
      <c r="E832" s="4"/>
      <c r="F832" s="2"/>
      <c r="G832" s="2"/>
      <c r="H832" s="2"/>
      <c r="I832" s="4"/>
      <c r="J832" s="2"/>
      <c r="K832" s="7"/>
      <c r="L832" s="4"/>
      <c r="M832" s="5"/>
      <c r="O832"/>
    </row>
    <row r="833" spans="1:15" ht="12.75">
      <c r="A833" s="5" t="s">
        <v>1290</v>
      </c>
      <c r="B833" s="5"/>
      <c r="C833" s="3"/>
      <c r="D833" s="2"/>
      <c r="E833" s="4"/>
      <c r="F833" s="2"/>
      <c r="G833" s="2"/>
      <c r="H833" s="2"/>
      <c r="I833" s="4"/>
      <c r="J833" s="2"/>
      <c r="K833" s="7"/>
      <c r="L833" s="4"/>
      <c r="M833" s="5"/>
      <c r="O833"/>
    </row>
    <row r="834" spans="1:15" ht="12.75">
      <c r="A834" s="5"/>
      <c r="B834" s="5"/>
      <c r="C834" s="3"/>
      <c r="D834" s="2"/>
      <c r="E834" s="4"/>
      <c r="F834" s="2"/>
      <c r="G834" s="2"/>
      <c r="H834" s="2"/>
      <c r="I834" s="4"/>
      <c r="J834" s="2"/>
      <c r="K834" s="7"/>
      <c r="L834" s="4"/>
      <c r="M834" s="5"/>
      <c r="O834"/>
    </row>
    <row r="835" spans="1:15" ht="12.75">
      <c r="A835" s="5" t="s">
        <v>100</v>
      </c>
      <c r="B835" s="5"/>
      <c r="C835" s="3"/>
      <c r="D835" s="2"/>
      <c r="E835" s="4"/>
      <c r="F835" s="2"/>
      <c r="G835" s="2"/>
      <c r="H835" s="2"/>
      <c r="I835" s="4"/>
      <c r="J835" s="2"/>
      <c r="K835" s="7"/>
      <c r="L835" s="4"/>
      <c r="M835" s="5"/>
      <c r="O835"/>
    </row>
    <row r="836" spans="1:15" ht="12.75">
      <c r="A836" s="5"/>
      <c r="B836" s="5"/>
      <c r="C836" s="3"/>
      <c r="D836" s="2"/>
      <c r="E836" s="4"/>
      <c r="F836" s="2"/>
      <c r="G836" s="2"/>
      <c r="H836" s="2"/>
      <c r="I836" s="4"/>
      <c r="J836" s="2"/>
      <c r="K836" s="7"/>
      <c r="L836" s="4"/>
      <c r="M836" s="5"/>
      <c r="O836"/>
    </row>
    <row r="837" spans="1:15" ht="12.75">
      <c r="A837" s="5" t="s">
        <v>53</v>
      </c>
      <c r="B837" s="5"/>
      <c r="C837" s="3"/>
      <c r="D837" s="2"/>
      <c r="E837" s="4"/>
      <c r="F837" s="2"/>
      <c r="G837" s="2"/>
      <c r="H837" s="2"/>
      <c r="I837" s="4"/>
      <c r="J837" s="2"/>
      <c r="K837" s="7"/>
      <c r="L837" s="4"/>
      <c r="M837" s="5"/>
      <c r="O837"/>
    </row>
    <row r="838" spans="1:15" ht="12.75">
      <c r="A838" s="5" t="s">
        <v>101</v>
      </c>
      <c r="B838" s="5"/>
      <c r="C838" s="3"/>
      <c r="D838" s="2"/>
      <c r="E838" s="4"/>
      <c r="F838" s="2"/>
      <c r="G838" s="2"/>
      <c r="H838" s="2"/>
      <c r="I838" s="4"/>
      <c r="J838" s="2"/>
      <c r="K838" s="7"/>
      <c r="L838" s="4"/>
      <c r="M838" s="5"/>
      <c r="O838"/>
    </row>
    <row r="839" spans="1:15" ht="12.75">
      <c r="A839" s="5" t="s">
        <v>102</v>
      </c>
      <c r="B839" s="5"/>
      <c r="C839" s="3"/>
      <c r="D839" s="2"/>
      <c r="E839" s="4"/>
      <c r="F839" s="2"/>
      <c r="G839" s="2"/>
      <c r="H839" s="2"/>
      <c r="I839" s="4"/>
      <c r="J839" s="2"/>
      <c r="K839" s="7"/>
      <c r="L839" s="4"/>
      <c r="M839" s="5"/>
      <c r="O839"/>
    </row>
    <row r="840" spans="1:15" ht="12.75">
      <c r="A840" s="5" t="s">
        <v>54</v>
      </c>
      <c r="B840" s="5"/>
      <c r="C840" s="3"/>
      <c r="D840" s="2"/>
      <c r="E840" s="4"/>
      <c r="F840" s="2"/>
      <c r="G840" s="2"/>
      <c r="H840" s="2"/>
      <c r="I840" s="4"/>
      <c r="J840" s="2"/>
      <c r="K840" s="7"/>
      <c r="L840" s="4"/>
      <c r="M840" s="5"/>
      <c r="O840"/>
    </row>
    <row r="841" spans="1:15" ht="12.75">
      <c r="A841" s="5" t="s">
        <v>55</v>
      </c>
      <c r="B841" s="5"/>
      <c r="C841" s="3"/>
      <c r="D841" s="2"/>
      <c r="E841" s="4"/>
      <c r="F841" s="2"/>
      <c r="G841" s="2"/>
      <c r="H841" s="2"/>
      <c r="I841" s="4"/>
      <c r="J841" s="2"/>
      <c r="K841" s="7"/>
      <c r="L841" s="4"/>
      <c r="M841" s="5"/>
      <c r="O841"/>
    </row>
    <row r="842" spans="1:15" ht="12.75">
      <c r="A842" s="5" t="s">
        <v>56</v>
      </c>
      <c r="B842" s="5"/>
      <c r="C842" s="3"/>
      <c r="D842" s="2"/>
      <c r="E842" s="4"/>
      <c r="F842" s="2"/>
      <c r="G842" s="2"/>
      <c r="H842" s="2"/>
      <c r="I842" s="4"/>
      <c r="J842" s="2"/>
      <c r="K842" s="7"/>
      <c r="L842" s="4"/>
      <c r="M842" s="5"/>
      <c r="O842"/>
    </row>
    <row r="843" spans="1:15" ht="12.75">
      <c r="A843" s="5" t="s">
        <v>60</v>
      </c>
      <c r="B843" s="5"/>
      <c r="C843" s="3"/>
      <c r="D843" s="2"/>
      <c r="E843" s="4"/>
      <c r="F843" s="2"/>
      <c r="G843" s="2"/>
      <c r="H843" s="2"/>
      <c r="I843" s="4"/>
      <c r="J843" s="2"/>
      <c r="K843" s="7"/>
      <c r="L843" s="4"/>
      <c r="M843" s="5"/>
      <c r="O843"/>
    </row>
    <row r="844" spans="1:15" ht="12.75">
      <c r="A844" s="5" t="s">
        <v>61</v>
      </c>
      <c r="B844" s="5"/>
      <c r="C844" s="3"/>
      <c r="D844" s="2"/>
      <c r="E844" s="4"/>
      <c r="F844" s="2"/>
      <c r="G844" s="2"/>
      <c r="H844" s="2"/>
      <c r="I844" s="4"/>
      <c r="J844" s="2"/>
      <c r="K844" s="7"/>
      <c r="L844" s="4"/>
      <c r="M844" s="5"/>
      <c r="O844"/>
    </row>
    <row r="845" spans="1:15" ht="12.75">
      <c r="A845" s="5" t="s">
        <v>48</v>
      </c>
      <c r="B845" s="5"/>
      <c r="C845" s="3"/>
      <c r="D845" s="2"/>
      <c r="E845" s="4"/>
      <c r="F845" s="2"/>
      <c r="G845" s="2"/>
      <c r="H845" s="2"/>
      <c r="I845" s="4"/>
      <c r="J845" s="2"/>
      <c r="K845" s="7"/>
      <c r="L845" s="4"/>
      <c r="M845" s="5"/>
      <c r="O845"/>
    </row>
    <row r="846" spans="1:15" ht="12.75">
      <c r="A846" s="5" t="s">
        <v>103</v>
      </c>
      <c r="B846" s="5"/>
      <c r="C846" s="3"/>
      <c r="D846" s="2"/>
      <c r="E846" s="4"/>
      <c r="F846" s="2"/>
      <c r="G846" s="2"/>
      <c r="H846" s="2"/>
      <c r="I846" s="4"/>
      <c r="J846" s="2"/>
      <c r="K846" s="7"/>
      <c r="L846" s="4"/>
      <c r="M846" s="5"/>
      <c r="O846"/>
    </row>
    <row r="847" spans="1:15" ht="12.75">
      <c r="A847" s="5" t="s">
        <v>104</v>
      </c>
      <c r="B847" s="5"/>
      <c r="C847" s="3"/>
      <c r="D847" s="2"/>
      <c r="E847" s="4"/>
      <c r="F847" s="2"/>
      <c r="G847" s="2"/>
      <c r="H847" s="2"/>
      <c r="I847" s="4"/>
      <c r="J847" s="2"/>
      <c r="K847" s="7"/>
      <c r="L847" s="4"/>
      <c r="M847" s="5"/>
      <c r="O847"/>
    </row>
    <row r="848" spans="1:15" ht="12.75">
      <c r="A848" s="5" t="s">
        <v>59</v>
      </c>
      <c r="B848" s="5"/>
      <c r="C848" s="3"/>
      <c r="D848" s="2"/>
      <c r="E848" s="4"/>
      <c r="F848" s="2"/>
      <c r="G848" s="2"/>
      <c r="H848" s="2"/>
      <c r="I848" s="4"/>
      <c r="J848" s="2"/>
      <c r="K848" s="7"/>
      <c r="L848" s="4"/>
      <c r="M848" s="5"/>
      <c r="O848"/>
    </row>
    <row r="849" spans="1:15" ht="12.75">
      <c r="A849" s="5" t="s">
        <v>45</v>
      </c>
      <c r="B849" s="5"/>
      <c r="C849" s="3"/>
      <c r="D849" s="2"/>
      <c r="E849" s="4"/>
      <c r="F849" s="2"/>
      <c r="G849" s="2"/>
      <c r="H849" s="2"/>
      <c r="I849" s="4"/>
      <c r="J849" s="2"/>
      <c r="K849" s="7"/>
      <c r="L849" s="4"/>
      <c r="M849" s="5"/>
      <c r="O849"/>
    </row>
    <row r="850" spans="1:15" ht="12.75">
      <c r="A850" s="5" t="s">
        <v>44</v>
      </c>
      <c r="B850" s="5"/>
      <c r="C850" s="3"/>
      <c r="D850" s="2"/>
      <c r="E850" s="4"/>
      <c r="F850" s="2"/>
      <c r="G850" s="2"/>
      <c r="H850" s="2"/>
      <c r="I850" s="4"/>
      <c r="J850" s="2"/>
      <c r="K850" s="7"/>
      <c r="L850" s="4"/>
      <c r="M850" s="5"/>
      <c r="O850"/>
    </row>
    <row r="851" spans="1:15" ht="12.75">
      <c r="A851" s="5" t="s">
        <v>58</v>
      </c>
      <c r="B851" s="5"/>
      <c r="C851" s="3"/>
      <c r="D851" s="2"/>
      <c r="E851" s="4"/>
      <c r="F851" s="2"/>
      <c r="G851" s="2"/>
      <c r="H851" s="2"/>
      <c r="I851" s="4"/>
      <c r="J851" s="2"/>
      <c r="K851" s="7"/>
      <c r="L851" s="4"/>
      <c r="M851" s="5"/>
      <c r="O851"/>
    </row>
    <row r="852" spans="1:15" ht="12.75">
      <c r="A852" s="5" t="s">
        <v>57</v>
      </c>
      <c r="B852" s="5"/>
      <c r="C852" s="3"/>
      <c r="D852" s="2"/>
      <c r="E852" s="4"/>
      <c r="F852" s="2"/>
      <c r="G852" s="2"/>
      <c r="H852" s="2"/>
      <c r="I852" s="4"/>
      <c r="J852" s="2"/>
      <c r="K852" s="7"/>
      <c r="L852" s="4"/>
      <c r="M852" s="5"/>
      <c r="O852"/>
    </row>
    <row r="853" spans="1:15" ht="12.75">
      <c r="A853" s="5" t="s">
        <v>49</v>
      </c>
      <c r="B853" s="5"/>
      <c r="C853" s="3"/>
      <c r="D853" s="2"/>
      <c r="E853" s="4"/>
      <c r="F853" s="2"/>
      <c r="G853" s="2"/>
      <c r="H853" s="2"/>
      <c r="I853" s="4"/>
      <c r="J853" s="2"/>
      <c r="K853" s="7"/>
      <c r="L853" s="4"/>
      <c r="M853" s="5"/>
      <c r="O853"/>
    </row>
    <row r="854" spans="1:15" ht="12.75">
      <c r="A854" s="5" t="s">
        <v>47</v>
      </c>
      <c r="B854" s="5"/>
      <c r="C854" s="3"/>
      <c r="D854" s="2"/>
      <c r="E854" s="4"/>
      <c r="F854" s="2"/>
      <c r="G854" s="2"/>
      <c r="H854" s="2"/>
      <c r="I854" s="4"/>
      <c r="J854" s="2"/>
      <c r="K854" s="7"/>
      <c r="L854" s="4"/>
      <c r="M854" s="5"/>
      <c r="O854"/>
    </row>
    <row r="855" spans="1:15" ht="12.75">
      <c r="A855" s="5" t="s">
        <v>46</v>
      </c>
      <c r="B855" s="5"/>
      <c r="C855" s="3"/>
      <c r="D855" s="2"/>
      <c r="E855" s="4"/>
      <c r="F855" s="2"/>
      <c r="G855" s="2"/>
      <c r="H855" s="2"/>
      <c r="I855" s="4"/>
      <c r="J855" s="2"/>
      <c r="K855" s="7"/>
      <c r="L855" s="4"/>
      <c r="M855" s="5"/>
      <c r="O855"/>
    </row>
    <row r="856" spans="1:15" ht="12.75">
      <c r="A856" s="5" t="s">
        <v>52</v>
      </c>
      <c r="B856" s="5"/>
      <c r="C856" s="3"/>
      <c r="D856" s="2"/>
      <c r="E856" s="4"/>
      <c r="F856" s="2"/>
      <c r="G856" s="2"/>
      <c r="H856" s="2"/>
      <c r="I856" s="4"/>
      <c r="J856" s="2"/>
      <c r="K856" s="7"/>
      <c r="L856" s="4"/>
      <c r="M856" s="5"/>
      <c r="O856"/>
    </row>
    <row r="857" spans="1:15" ht="12.75">
      <c r="A857" s="45" t="s">
        <v>62</v>
      </c>
      <c r="B857" s="5"/>
      <c r="C857" s="3"/>
      <c r="D857" s="2"/>
      <c r="E857" s="4"/>
      <c r="F857" s="2"/>
      <c r="G857" s="2"/>
      <c r="H857" s="2"/>
      <c r="I857" s="4"/>
      <c r="J857" s="2"/>
      <c r="K857" s="7"/>
      <c r="L857" s="4"/>
      <c r="M857" s="5"/>
      <c r="O857"/>
    </row>
    <row r="858" spans="1:15" ht="12.75">
      <c r="A858" s="45" t="s">
        <v>41</v>
      </c>
      <c r="B858" s="5"/>
      <c r="C858" s="3"/>
      <c r="D858" s="2"/>
      <c r="E858" s="4"/>
      <c r="F858" s="2"/>
      <c r="G858" s="2"/>
      <c r="H858" s="2"/>
      <c r="I858" s="4"/>
      <c r="J858" s="2"/>
      <c r="K858" s="7"/>
      <c r="L858" s="4"/>
      <c r="M858" s="5"/>
      <c r="O858"/>
    </row>
    <row r="859" spans="1:15" ht="12.75">
      <c r="A859" s="45" t="s">
        <v>42</v>
      </c>
      <c r="B859" s="5"/>
      <c r="C859" s="3"/>
      <c r="D859" s="2"/>
      <c r="E859" s="4"/>
      <c r="F859" s="2"/>
      <c r="G859" s="2"/>
      <c r="H859" s="2"/>
      <c r="I859" s="4"/>
      <c r="J859" s="2"/>
      <c r="K859" s="7"/>
      <c r="L859" s="4"/>
      <c r="M859" s="5"/>
      <c r="O859"/>
    </row>
    <row r="860" spans="1:15" ht="12.75">
      <c r="A860" s="45" t="s">
        <v>43</v>
      </c>
      <c r="B860" s="5"/>
      <c r="C860" s="3"/>
      <c r="D860" s="2"/>
      <c r="E860" s="4"/>
      <c r="F860" s="2"/>
      <c r="G860" s="2"/>
      <c r="H860" s="2"/>
      <c r="I860" s="4"/>
      <c r="J860" s="2"/>
      <c r="K860" s="7"/>
      <c r="L860" s="4"/>
      <c r="M860" s="5"/>
      <c r="O860"/>
    </row>
    <row r="861" spans="1:15" ht="12.75">
      <c r="A861" s="45" t="s">
        <v>50</v>
      </c>
      <c r="B861" s="5"/>
      <c r="C861" s="3"/>
      <c r="D861" s="2"/>
      <c r="E861" s="4"/>
      <c r="F861" s="2"/>
      <c r="G861" s="2"/>
      <c r="H861" s="2"/>
      <c r="I861" s="4"/>
      <c r="J861" s="2"/>
      <c r="K861" s="7"/>
      <c r="L861" s="4"/>
      <c r="M861" s="5"/>
      <c r="O861"/>
    </row>
    <row r="862" spans="1:15" ht="12.75">
      <c r="A862" s="45" t="s">
        <v>51</v>
      </c>
      <c r="B862" s="5"/>
      <c r="C862" s="3"/>
      <c r="D862" s="2"/>
      <c r="E862" s="4"/>
      <c r="F862" s="2"/>
      <c r="G862" s="2"/>
      <c r="H862" s="2"/>
      <c r="I862" s="4"/>
      <c r="J862" s="2"/>
      <c r="K862" s="7"/>
      <c r="L862" s="4"/>
      <c r="M862" s="5"/>
      <c r="O862"/>
    </row>
    <row r="863" spans="1:15" ht="12.75">
      <c r="A863" s="45" t="s">
        <v>63</v>
      </c>
      <c r="B863" s="5"/>
      <c r="C863" s="3"/>
      <c r="D863" s="2"/>
      <c r="E863" s="4"/>
      <c r="F863" s="2"/>
      <c r="G863" s="2"/>
      <c r="H863" s="2"/>
      <c r="I863" s="4"/>
      <c r="J863" s="2"/>
      <c r="K863" s="7"/>
      <c r="L863" s="4"/>
      <c r="M863" s="5"/>
      <c r="O863"/>
    </row>
    <row r="864" spans="1:15" ht="12.75">
      <c r="A864" s="45" t="s">
        <v>64</v>
      </c>
      <c r="B864" s="5"/>
      <c r="C864" s="3"/>
      <c r="D864" s="2"/>
      <c r="E864" s="4"/>
      <c r="F864" s="2"/>
      <c r="G864" s="2"/>
      <c r="H864" s="2"/>
      <c r="I864" s="4"/>
      <c r="J864" s="2"/>
      <c r="K864" s="7"/>
      <c r="L864" s="4"/>
      <c r="M864" s="5"/>
      <c r="O864"/>
    </row>
    <row r="865" spans="1:15" ht="12.75">
      <c r="A865" s="45" t="s">
        <v>65</v>
      </c>
      <c r="B865" s="5"/>
      <c r="C865" s="3"/>
      <c r="D865" s="2"/>
      <c r="E865" s="4"/>
      <c r="F865" s="2"/>
      <c r="G865" s="2"/>
      <c r="H865" s="2"/>
      <c r="I865" s="4"/>
      <c r="J865" s="2"/>
      <c r="K865" s="7"/>
      <c r="L865" s="4"/>
      <c r="M865" s="5"/>
      <c r="O865"/>
    </row>
    <row r="866" spans="1:15" ht="12.75">
      <c r="A866" s="45" t="s">
        <v>66</v>
      </c>
      <c r="B866" s="5"/>
      <c r="C866" s="3"/>
      <c r="D866" s="2"/>
      <c r="E866" s="4"/>
      <c r="F866" s="2"/>
      <c r="G866" s="2"/>
      <c r="H866" s="2"/>
      <c r="I866" s="4"/>
      <c r="J866" s="2"/>
      <c r="K866" s="7"/>
      <c r="L866" s="4"/>
      <c r="M866" s="5"/>
      <c r="O866"/>
    </row>
    <row r="867" spans="1:15" ht="12.75">
      <c r="A867" s="45" t="s">
        <v>67</v>
      </c>
      <c r="B867" s="5"/>
      <c r="C867" s="3"/>
      <c r="D867" s="2"/>
      <c r="E867" s="4"/>
      <c r="F867" s="2"/>
      <c r="G867" s="2"/>
      <c r="H867" s="2"/>
      <c r="I867" s="4"/>
      <c r="J867" s="2"/>
      <c r="K867" s="7"/>
      <c r="L867" s="4"/>
      <c r="M867" s="5"/>
      <c r="O867"/>
    </row>
    <row r="868" spans="1:15" ht="12.75">
      <c r="A868" s="5"/>
      <c r="B868" s="5"/>
      <c r="C868" s="3"/>
      <c r="D868" s="2"/>
      <c r="E868" s="4"/>
      <c r="F868" s="2"/>
      <c r="G868" s="2"/>
      <c r="H868" s="2"/>
      <c r="I868" s="4"/>
      <c r="J868" s="2"/>
      <c r="K868" s="7"/>
      <c r="L868" s="4"/>
      <c r="M868" s="5"/>
      <c r="O868"/>
    </row>
    <row r="869" spans="1:15" ht="12.75">
      <c r="A869" s="13" t="s">
        <v>3042</v>
      </c>
      <c r="B869" s="5"/>
      <c r="C869" s="3"/>
      <c r="D869" s="2"/>
      <c r="E869" s="4"/>
      <c r="F869" s="2"/>
      <c r="G869" s="2"/>
      <c r="H869" s="2"/>
      <c r="I869" s="4"/>
      <c r="J869" s="2"/>
      <c r="K869" s="7"/>
      <c r="L869" s="4"/>
      <c r="M869" s="5"/>
      <c r="O869"/>
    </row>
    <row r="870" spans="1:15" ht="12.75">
      <c r="A870" s="13" t="s">
        <v>3041</v>
      </c>
      <c r="B870" s="5"/>
      <c r="C870" s="3"/>
      <c r="D870" s="2"/>
      <c r="E870" s="4"/>
      <c r="F870" s="2"/>
      <c r="G870" s="2"/>
      <c r="H870" s="2"/>
      <c r="I870" s="4"/>
      <c r="J870" s="2"/>
      <c r="K870" s="7"/>
      <c r="L870" s="4"/>
      <c r="M870" s="5"/>
      <c r="O870"/>
    </row>
    <row r="871" spans="1:15" ht="12.75">
      <c r="A871" s="13" t="s">
        <v>3043</v>
      </c>
      <c r="B871" s="5"/>
      <c r="C871" s="3"/>
      <c r="D871" s="2"/>
      <c r="E871" s="4"/>
      <c r="F871" s="2"/>
      <c r="G871" s="2"/>
      <c r="H871" s="2"/>
      <c r="I871" s="4"/>
      <c r="J871" s="2"/>
      <c r="K871" s="7"/>
      <c r="L871" s="4"/>
      <c r="M871" s="5"/>
      <c r="O871"/>
    </row>
    <row r="872" spans="1:15" ht="12.75">
      <c r="A872" s="13" t="s">
        <v>3044</v>
      </c>
      <c r="B872" s="5"/>
      <c r="C872" s="3"/>
      <c r="D872" s="2"/>
      <c r="E872" s="4"/>
      <c r="F872" s="2"/>
      <c r="G872" s="2"/>
      <c r="H872" s="2"/>
      <c r="I872" s="4"/>
      <c r="J872" s="2"/>
      <c r="K872" s="7"/>
      <c r="L872" s="4"/>
      <c r="M872" s="5"/>
      <c r="O872"/>
    </row>
    <row r="873" spans="1:15" ht="12.75">
      <c r="A873" s="13" t="s">
        <v>2933</v>
      </c>
      <c r="B873" s="5"/>
      <c r="C873" s="3"/>
      <c r="D873" s="2"/>
      <c r="E873" s="4"/>
      <c r="F873" s="2"/>
      <c r="G873" s="2"/>
      <c r="H873" s="2"/>
      <c r="I873" s="4"/>
      <c r="J873" s="2"/>
      <c r="K873" s="7"/>
      <c r="L873" s="4"/>
      <c r="M873" s="5"/>
      <c r="O873"/>
    </row>
    <row r="874" spans="1:15" ht="12.75">
      <c r="A874" s="13" t="s">
        <v>2934</v>
      </c>
      <c r="B874" s="5"/>
      <c r="C874" s="3"/>
      <c r="D874" s="2"/>
      <c r="E874" s="4"/>
      <c r="F874" s="2"/>
      <c r="G874" s="2"/>
      <c r="H874" s="2"/>
      <c r="I874" s="4"/>
      <c r="J874" s="2"/>
      <c r="K874" s="7"/>
      <c r="L874" s="4"/>
      <c r="M874" s="5"/>
      <c r="O874"/>
    </row>
    <row r="875" spans="1:15" ht="12.75">
      <c r="A875" s="13" t="s">
        <v>2935</v>
      </c>
      <c r="B875" s="5"/>
      <c r="C875" s="3"/>
      <c r="D875" s="2"/>
      <c r="E875" s="4"/>
      <c r="F875" s="2"/>
      <c r="G875" s="2"/>
      <c r="H875" s="2"/>
      <c r="I875" s="4"/>
      <c r="J875" s="2"/>
      <c r="K875" s="7"/>
      <c r="L875" s="4"/>
      <c r="M875" s="5"/>
      <c r="O875"/>
    </row>
    <row r="876" spans="1:15" ht="12.75">
      <c r="A876" s="13" t="s">
        <v>2936</v>
      </c>
      <c r="B876" s="5"/>
      <c r="C876" s="3"/>
      <c r="D876" s="2"/>
      <c r="E876" s="4"/>
      <c r="F876" s="2"/>
      <c r="G876" s="2"/>
      <c r="H876" s="2"/>
      <c r="I876" s="4"/>
      <c r="J876" s="2"/>
      <c r="K876" s="7"/>
      <c r="L876" s="4"/>
      <c r="M876" s="5"/>
      <c r="O876"/>
    </row>
    <row r="877" spans="1:15" ht="12.75">
      <c r="A877" s="13" t="s">
        <v>2937</v>
      </c>
      <c r="B877" s="5"/>
      <c r="C877" s="3"/>
      <c r="D877" s="2"/>
      <c r="E877" s="4"/>
      <c r="F877" s="2"/>
      <c r="G877" s="2"/>
      <c r="H877" s="2"/>
      <c r="I877" s="4"/>
      <c r="J877" s="2"/>
      <c r="K877" s="7"/>
      <c r="L877" s="4"/>
      <c r="M877" s="5"/>
      <c r="O877"/>
    </row>
    <row r="878" spans="1:15" ht="12.75">
      <c r="A878" s="13" t="s">
        <v>2938</v>
      </c>
      <c r="B878" s="5"/>
      <c r="C878" s="3"/>
      <c r="D878" s="2"/>
      <c r="E878" s="4"/>
      <c r="F878" s="2"/>
      <c r="G878" s="2"/>
      <c r="H878" s="2"/>
      <c r="I878" s="4"/>
      <c r="J878" s="2"/>
      <c r="K878" s="7"/>
      <c r="L878" s="4"/>
      <c r="M878" s="5"/>
      <c r="O878"/>
    </row>
    <row r="879" spans="1:15" ht="12.75">
      <c r="A879" s="13" t="s">
        <v>2939</v>
      </c>
      <c r="B879" s="5"/>
      <c r="C879" s="3"/>
      <c r="D879" s="2"/>
      <c r="E879" s="4"/>
      <c r="F879" s="2"/>
      <c r="G879" s="2"/>
      <c r="H879" s="2"/>
      <c r="I879" s="4"/>
      <c r="J879" s="2"/>
      <c r="K879" s="7"/>
      <c r="L879" s="4"/>
      <c r="M879" s="5"/>
      <c r="O879"/>
    </row>
    <row r="880" spans="1:15" ht="12.75">
      <c r="A880" s="13" t="s">
        <v>2940</v>
      </c>
      <c r="B880" s="5"/>
      <c r="C880" s="3"/>
      <c r="D880" s="2"/>
      <c r="E880" s="4"/>
      <c r="F880" s="2"/>
      <c r="G880" s="2"/>
      <c r="H880" s="2"/>
      <c r="I880" s="4"/>
      <c r="J880" s="2"/>
      <c r="K880" s="7"/>
      <c r="L880" s="4"/>
      <c r="M880" s="5"/>
      <c r="O880"/>
    </row>
    <row r="881" spans="1:15" ht="12.75">
      <c r="A881" s="13" t="s">
        <v>2941</v>
      </c>
      <c r="B881" s="5"/>
      <c r="C881" s="3"/>
      <c r="D881" s="2"/>
      <c r="E881" s="4"/>
      <c r="F881" s="2"/>
      <c r="G881" s="2"/>
      <c r="H881" s="2"/>
      <c r="I881" s="4"/>
      <c r="J881" s="2"/>
      <c r="K881" s="7"/>
      <c r="L881" s="4"/>
      <c r="M881" s="5"/>
      <c r="O881"/>
    </row>
    <row r="882" spans="1:15" ht="12.75">
      <c r="A882" s="13" t="s">
        <v>2942</v>
      </c>
      <c r="B882" s="5"/>
      <c r="C882" s="3"/>
      <c r="D882" s="2"/>
      <c r="E882" s="4"/>
      <c r="F882" s="2"/>
      <c r="G882" s="2"/>
      <c r="H882" s="2"/>
      <c r="I882" s="4"/>
      <c r="J882" s="2"/>
      <c r="K882" s="7"/>
      <c r="L882" s="4"/>
      <c r="M882" s="5"/>
      <c r="O882"/>
    </row>
    <row r="883" spans="1:15" ht="12.75">
      <c r="A883" s="13" t="s">
        <v>2943</v>
      </c>
      <c r="B883" s="5"/>
      <c r="C883" s="3"/>
      <c r="D883" s="2"/>
      <c r="E883" s="4"/>
      <c r="F883" s="2"/>
      <c r="G883" s="2"/>
      <c r="H883" s="2"/>
      <c r="I883" s="4"/>
      <c r="J883" s="2"/>
      <c r="K883" s="7"/>
      <c r="L883" s="4"/>
      <c r="M883" s="5"/>
      <c r="O883"/>
    </row>
    <row r="884" spans="1:15" ht="12.75">
      <c r="A884" s="13" t="s">
        <v>2074</v>
      </c>
      <c r="B884" s="5"/>
      <c r="C884" s="3"/>
      <c r="D884" s="2"/>
      <c r="E884" s="4"/>
      <c r="F884" s="2"/>
      <c r="G884" s="2"/>
      <c r="H884" s="2"/>
      <c r="I884" s="4"/>
      <c r="J884" s="2"/>
      <c r="K884" s="7"/>
      <c r="L884" s="4"/>
      <c r="M884" s="5"/>
      <c r="O884"/>
    </row>
    <row r="885" spans="1:15" ht="12.75">
      <c r="A885" s="13" t="s">
        <v>2075</v>
      </c>
      <c r="B885" s="5"/>
      <c r="C885" s="3"/>
      <c r="D885" s="2"/>
      <c r="E885" s="4"/>
      <c r="F885" s="2"/>
      <c r="G885" s="2"/>
      <c r="H885" s="2"/>
      <c r="I885" s="4"/>
      <c r="J885" s="2"/>
      <c r="K885" s="7"/>
      <c r="L885" s="4"/>
      <c r="M885" s="5"/>
      <c r="O885"/>
    </row>
    <row r="886" spans="1:15" ht="12.75">
      <c r="A886" s="46" t="s">
        <v>8</v>
      </c>
      <c r="B886" s="5"/>
      <c r="C886" s="3"/>
      <c r="D886" s="2"/>
      <c r="E886" s="4"/>
      <c r="F886" s="2"/>
      <c r="G886" s="2"/>
      <c r="H886" s="2"/>
      <c r="I886" s="4"/>
      <c r="J886" s="2"/>
      <c r="K886" s="7"/>
      <c r="L886" s="4"/>
      <c r="M886" s="5"/>
      <c r="O886"/>
    </row>
    <row r="887" spans="1:15" ht="12.75">
      <c r="A887" s="46" t="s">
        <v>10</v>
      </c>
      <c r="B887" s="5"/>
      <c r="C887" s="3"/>
      <c r="D887" s="2"/>
      <c r="E887" s="4"/>
      <c r="F887" s="2"/>
      <c r="G887" s="2"/>
      <c r="H887" s="2"/>
      <c r="I887" s="4"/>
      <c r="J887" s="2"/>
      <c r="K887" s="7"/>
      <c r="L887" s="4"/>
      <c r="M887" s="5"/>
      <c r="O887"/>
    </row>
    <row r="888" spans="1:15" ht="12.75">
      <c r="A888" s="46" t="s">
        <v>11</v>
      </c>
      <c r="B888" s="5"/>
      <c r="C888" s="3"/>
      <c r="D888" s="2"/>
      <c r="E888" s="4"/>
      <c r="F888" s="2"/>
      <c r="G888" s="2"/>
      <c r="H888" s="2"/>
      <c r="I888" s="4"/>
      <c r="J888" s="2"/>
      <c r="K888" s="7"/>
      <c r="L888" s="4"/>
      <c r="M888" s="5"/>
      <c r="O888"/>
    </row>
    <row r="889" spans="1:15" ht="12.75">
      <c r="A889" s="46" t="s">
        <v>12</v>
      </c>
      <c r="B889" s="5"/>
      <c r="C889" s="3"/>
      <c r="D889" s="2"/>
      <c r="E889" s="4"/>
      <c r="F889" s="2"/>
      <c r="G889" s="2"/>
      <c r="H889" s="2"/>
      <c r="I889" s="4"/>
      <c r="J889" s="2"/>
      <c r="K889" s="7"/>
      <c r="L889" s="4"/>
      <c r="M889" s="5"/>
      <c r="O889"/>
    </row>
    <row r="890" spans="1:15" ht="12.75">
      <c r="A890" s="46" t="s">
        <v>980</v>
      </c>
      <c r="B890" s="5"/>
      <c r="C890" s="3"/>
      <c r="D890" s="2"/>
      <c r="E890" s="4"/>
      <c r="F890" s="2"/>
      <c r="G890" s="2"/>
      <c r="H890" s="2"/>
      <c r="I890" s="4"/>
      <c r="J890" s="2"/>
      <c r="K890" s="7"/>
      <c r="L890" s="4"/>
      <c r="M890" s="5"/>
      <c r="O890"/>
    </row>
    <row r="891" spans="1:15" ht="12.75">
      <c r="A891" s="46" t="s">
        <v>13</v>
      </c>
      <c r="B891" s="5"/>
      <c r="C891" s="3"/>
      <c r="D891" s="2"/>
      <c r="E891" s="4"/>
      <c r="F891" s="2"/>
      <c r="G891" s="2"/>
      <c r="H891" s="2"/>
      <c r="I891" s="4"/>
      <c r="J891" s="2"/>
      <c r="K891" s="7"/>
      <c r="L891" s="4"/>
      <c r="M891" s="5"/>
      <c r="O891"/>
    </row>
    <row r="892" spans="1:15" ht="12.75">
      <c r="A892" s="46" t="s">
        <v>14</v>
      </c>
      <c r="B892" s="5"/>
      <c r="C892" s="3"/>
      <c r="D892" s="2"/>
      <c r="E892" s="4"/>
      <c r="F892" s="2"/>
      <c r="G892" s="2"/>
      <c r="H892" s="2"/>
      <c r="I892" s="4"/>
      <c r="J892" s="2"/>
      <c r="K892" s="7"/>
      <c r="L892" s="4"/>
      <c r="M892" s="5"/>
      <c r="O892"/>
    </row>
    <row r="893" spans="1:15" ht="12.75">
      <c r="A893" s="46"/>
      <c r="B893" s="5"/>
      <c r="C893" s="3"/>
      <c r="D893" s="2"/>
      <c r="E893" s="4"/>
      <c r="F893" s="2"/>
      <c r="G893" s="2"/>
      <c r="H893" s="2"/>
      <c r="I893" s="4"/>
      <c r="J893" s="2"/>
      <c r="K893" s="7"/>
      <c r="L893" s="4"/>
      <c r="M893" s="5"/>
      <c r="O893"/>
    </row>
    <row r="894" spans="1:15" ht="12.75">
      <c r="A894" s="13"/>
      <c r="B894" s="5"/>
      <c r="C894" s="3"/>
      <c r="D894" s="2"/>
      <c r="E894" s="4"/>
      <c r="F894" s="2"/>
      <c r="G894" s="2"/>
      <c r="H894" s="2"/>
      <c r="I894" s="4"/>
      <c r="J894" s="2"/>
      <c r="K894" s="7"/>
      <c r="L894" s="4"/>
      <c r="M894" s="5"/>
      <c r="O894"/>
    </row>
    <row r="895" spans="1:15" ht="12.75">
      <c r="A895" s="13" t="s">
        <v>2944</v>
      </c>
      <c r="B895" s="5"/>
      <c r="C895" s="3"/>
      <c r="D895" s="2"/>
      <c r="E895" s="4"/>
      <c r="F895" s="2"/>
      <c r="G895" s="2"/>
      <c r="H895" s="2"/>
      <c r="I895" s="4"/>
      <c r="J895" s="2"/>
      <c r="K895" s="7"/>
      <c r="L895" s="4"/>
      <c r="M895" s="5"/>
      <c r="O895"/>
    </row>
    <row r="896" spans="1:15" ht="12.75">
      <c r="A896" s="13" t="s">
        <v>2945</v>
      </c>
      <c r="B896" s="5"/>
      <c r="C896" s="3"/>
      <c r="D896" s="2"/>
      <c r="E896" s="4"/>
      <c r="F896" s="2"/>
      <c r="G896" s="2"/>
      <c r="H896" s="2"/>
      <c r="I896" s="4"/>
      <c r="J896" s="2"/>
      <c r="K896" s="7"/>
      <c r="L896" s="4"/>
      <c r="M896" s="5"/>
      <c r="O896"/>
    </row>
    <row r="897" spans="1:15" ht="12.75">
      <c r="A897" s="13"/>
      <c r="B897" s="5"/>
      <c r="C897" s="3"/>
      <c r="D897" s="2"/>
      <c r="E897" s="4"/>
      <c r="F897" s="2"/>
      <c r="G897" s="2"/>
      <c r="H897" s="2"/>
      <c r="I897" s="4"/>
      <c r="J897" s="2"/>
      <c r="K897" s="7"/>
      <c r="L897" s="4"/>
      <c r="M897" s="5"/>
      <c r="O897"/>
    </row>
    <row r="898" spans="1:15" ht="12.75">
      <c r="A898" s="5"/>
      <c r="B898" s="5"/>
      <c r="C898" s="3"/>
      <c r="D898" s="2"/>
      <c r="E898" s="4"/>
      <c r="F898" s="2"/>
      <c r="G898" s="2"/>
      <c r="H898" s="2"/>
      <c r="I898" s="4"/>
      <c r="J898" s="2"/>
      <c r="K898" s="7"/>
      <c r="L898" s="4"/>
      <c r="M898" s="5"/>
      <c r="O898"/>
    </row>
    <row r="899" spans="1:15" ht="12.75">
      <c r="A899" s="5"/>
      <c r="B899" s="5"/>
      <c r="C899" s="3"/>
      <c r="D899" s="2"/>
      <c r="E899" s="4"/>
      <c r="F899" s="2"/>
      <c r="G899" s="2"/>
      <c r="H899" s="2"/>
      <c r="I899" s="4"/>
      <c r="J899" s="2"/>
      <c r="K899" s="7"/>
      <c r="L899" s="4"/>
      <c r="M899" s="5"/>
      <c r="O899"/>
    </row>
    <row r="900" spans="1:3" ht="12.75">
      <c r="A900" s="34"/>
      <c r="C900" s="24"/>
    </row>
  </sheetData>
  <sheetProtection password="E962" sheet="1"/>
  <hyperlinks>
    <hyperlink ref="F481" r:id="rId1" display="http://www.flippers.net/operations/honduras/crashsite/crashsite.html"/>
    <hyperlink ref="F364" r:id="rId2" display="http://www.flippers.net/history/aircraft/88_00092.html"/>
    <hyperlink ref="F185" r:id="rId3" display="http://www.flippers.net/history/aircraft/82_23764.html"/>
    <hyperlink ref="F683" r:id="rId4" display="http://www.flippers.net/history/aircraft/84_24177.html"/>
    <hyperlink ref="B123" r:id="rId5" display="http://www.snowhill.com/~ketcham2/easy.htm"/>
    <hyperlink ref="B119" r:id="rId6" display="http://www.snowhill.com/~ketcham2/cost.htm"/>
    <hyperlink ref="B338" r:id="rId7" display="http://www.snowhill.com/~ketchamj/a228_3.htm"/>
    <hyperlink ref="B301" r:id="rId8" display="http://www.vhfcn.org/midair.htm"/>
    <hyperlink ref="B125" r:id="rId9" display="http://www.snowhill.com/~ketcham2/stump.htm"/>
    <hyperlink ref="B128" r:id="rId10" display="http://www.snowhill.com/~ketcham2/birth.htm"/>
    <hyperlink ref="F240" r:id="rId11" display="http://www.flippers.net/history/aircraft/82_23768.html"/>
    <hyperlink ref="F699" r:id="rId12" display="http://www.flippers.net/history/aircraft/89_00165.html"/>
    <hyperlink ref="F585" r:id="rId13" display="http://www.flippers.net/history/aircraft/84_24152.html"/>
    <hyperlink ref="B82" r:id="rId14" tooltip="Additional History Data" display="64-13108"/>
    <hyperlink ref="B136" r:id="rId15" display="http://boxcars.org/162.html"/>
    <hyperlink ref="B127" r:id="rId16" display="http://boxcars.org/153.html"/>
    <hyperlink ref="B447" r:id="rId17" display="http://boxcars.org/loss.html"/>
    <hyperlink ref="B441" r:id="rId18" display="http://boxcars.org/loss.html"/>
    <hyperlink ref="B442" r:id="rId19" display="http://boxcars.org/loss.html"/>
    <hyperlink ref="B430" r:id="rId20" display="http://boxcars.org/458-lecates.html"/>
    <hyperlink ref="B417" r:id="rId21" display="http://boxcars.org/445.html"/>
    <hyperlink ref="B465" r:id="rId22" display="http://boxcars.org/loss.html"/>
    <hyperlink ref="B637" r:id="rId23" tooltip="Boxcars" display="69-17120"/>
    <hyperlink ref="B568" r:id="rId24" display="http://boxcars.org/loss.html"/>
    <hyperlink ref="B455" r:id="rId25" display="http://boxcars.org/458-483.html"/>
    <hyperlink ref="F572" r:id="rId26" display="http://www.flippers.net/history/aircraft/90_00220.html"/>
    <hyperlink ref="F187" r:id="rId27" display="http://www.flippers.net/chinook/howitzer.html"/>
    <hyperlink ref="B206" r:id="rId28" display="http://www.flippers.net/history/aircraft/66_00072.html"/>
    <hyperlink ref="F288" r:id="rId29" display="http://www.flippers.net/chinook/86_01654.html"/>
    <hyperlink ref="F646" r:id="rId30" tooltip="Chinook 89-00149" display="89-00149"/>
    <hyperlink ref="B428" r:id="rId31" display="http://www.flippers.net/F_Model/F_model.html"/>
    <hyperlink ref="B264" r:id="rId32" display="http://vnaf.net/captured/cap11.html"/>
    <hyperlink ref="J417" r:id="rId33" display="http://boxcars.org/445a.html"/>
    <hyperlink ref="A417" r:id="rId34" display="http://boxcars.org/445b.html"/>
    <hyperlink ref="B433" r:id="rId35" display="http://boxcars.org/loss.html"/>
    <hyperlink ref="B429" r:id="rId36" display="http://boxcars.org/loss.html"/>
    <hyperlink ref="B427" r:id="rId37" display="http://boxcars.org/loss.html"/>
    <hyperlink ref="B132" r:id="rId38" display="http://boxcars.org/loss.html"/>
    <hyperlink ref="J136" r:id="rId39" display="http://boxcars.org/loss.html"/>
    <hyperlink ref="B130" r:id="rId40" display="http://boxcars.org/loss.html"/>
    <hyperlink ref="B207" r:id="rId41" display="http://vnaf.net/photos/chinook/ch47_247_1.html"/>
    <hyperlink ref="B200" r:id="rId42" display="http://www.flippers.net/chinook/66_00066.html"/>
    <hyperlink ref="B279" r:id="rId43" display="http://www.angelfire.com/mo/242sdASHC/crash.html"/>
    <hyperlink ref="B228" r:id="rId44" display="http://www.flippers.net/chinook/66_00094.html"/>
    <hyperlink ref="B211" r:id="rId45" display="http://www.snowhill.com/~ketchamj/b228_2.htm"/>
    <hyperlink ref="B118" r:id="rId46" display="http://community-2.webtv.net/PTSDIII/WINGEDWARRIOR/"/>
    <hyperlink ref="F408" r:id="rId47" display="http://www.flippers.net/chinook/snow_blue.html"/>
    <hyperlink ref="J279" r:id="rId48" display="http://www.vhfcn.org/crash.htm"/>
    <hyperlink ref="J119" r:id="rId49" display="http://www-acala1.ria.army.mil/LC/cs/csa/ach47a.htm"/>
    <hyperlink ref="J123" r:id="rId50" display="http://www-acala1.ria.army.mil/LC/cs/csa/ach47a.htm"/>
    <hyperlink ref="J125" r:id="rId51" display="http://www-acala1.ria.army.mil/LC/cs/csa/ach47a.htm"/>
    <hyperlink ref="B398" r:id="rId52" display="http://ails.arc.nasa.gov/browse/ames-rotorcraft.html"/>
    <hyperlink ref="F693" r:id="rId53" display="http://www.flippers.net/chinook/90_00182.html"/>
    <hyperlink ref="B758" r:id="rId54" display="http://www.iiaf.net/photoarchive2.htm"/>
    <hyperlink ref="A764" r:id="rId55" display="http://www.faa.mil.ar/"/>
    <hyperlink ref="A765" r:id="rId56" display="http://www.iiaf.net/"/>
    <hyperlink ref="A766" r:id="rId57" display="http://www.iiaf.net/"/>
    <hyperlink ref="A759" r:id="rId58" display="http://www.iiaf.net/"/>
    <hyperlink ref="A758" r:id="rId59" display="http://www.iiaf.net/"/>
    <hyperlink ref="F604" r:id="rId60" tooltip="Chinook 85-24331" display="85-24331"/>
    <hyperlink ref="B36" r:id="rId61" tooltip="Additional History Data" display="62-02118"/>
    <hyperlink ref="B51" r:id="rId62" tooltip="Additional History Data" display="62-02133"/>
    <hyperlink ref="B636" r:id="rId63" tooltip="Goldbook Data" display="69-17119"/>
    <hyperlink ref="B53" r:id="rId64" tooltip="Additional History Data" display="62-02135"/>
    <hyperlink ref="B38" r:id="rId65" tooltip="Additional History Data" display="62-02120"/>
    <hyperlink ref="B42" r:id="rId66" tooltip="Additional History Data" display="62-02124"/>
    <hyperlink ref="B46" r:id="rId67" tooltip="Additional History Data" display="62-02128"/>
    <hyperlink ref="B47" r:id="rId68" tooltip="Additional History Data" display="62-02129"/>
    <hyperlink ref="B48" r:id="rId69" tooltip="Additional History Data" display="62-02130"/>
    <hyperlink ref="B49" r:id="rId70" tooltip="Additional History Data" display="62-02131"/>
    <hyperlink ref="B50" r:id="rId71" tooltip="Additional History Data" display="62-02132"/>
    <hyperlink ref="B54" r:id="rId72" tooltip="Additional History Data" display="62-02136"/>
    <hyperlink ref="A82" r:id="rId73" display="CH-47A"/>
    <hyperlink ref="B97" r:id="rId74" tooltip="Additional History Data" display="64-13123"/>
    <hyperlink ref="B102" r:id="rId75" tooltip="Additional History Data" display="64-13128"/>
    <hyperlink ref="B103" r:id="rId76" tooltip="Additional History Data" display="64-13129"/>
    <hyperlink ref="B116" r:id="rId77" tooltip="Additional History Data" display="64-13142"/>
    <hyperlink ref="B133" r:id="rId78" tooltip="Additional History Data" display="64-13159"/>
    <hyperlink ref="B154" r:id="rId79" tooltip="Additional History Data" display="65-07980"/>
    <hyperlink ref="B163" r:id="rId80" tooltip="Additional History Data" display="65-07989"/>
    <hyperlink ref="B167" r:id="rId81" tooltip="Additional History Data" display="65-07993"/>
    <hyperlink ref="L764" r:id="rId82" display="http://users.ox.ac.uk/~daveh/Military/seaharrier/shar_f4.html"/>
    <hyperlink ref="F500" r:id="rId83" tooltip="Read about Chinook 89-00173." display="89-00173"/>
  </hyperlinks>
  <printOptions/>
  <pageMargins left="0.75" right="0.75" top="1" bottom="1" header="0.5" footer="0.5"/>
  <pageSetup horizontalDpi="360" verticalDpi="360" orientation="landscape" r:id="rId8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CH-47 Tailnumber History</dc:title>
  <dc:subject>Tail Number listing of all known CH-47 Helicopters.</dc:subject>
  <dc:creator/>
  <cp:keywords/>
  <dc:description/>
  <cp:lastModifiedBy>Gatekeeper</cp:lastModifiedBy>
  <cp:lastPrinted>1999-06-18T16:46:54Z</cp:lastPrinted>
  <dcterms:created xsi:type="dcterms:W3CDTF">1999-05-25T20:17:25Z</dcterms:created>
  <dcterms:modified xsi:type="dcterms:W3CDTF">2010-01-18T15:39:54Z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